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0"/>
  <workbookPr/>
  <xr:revisionPtr revIDLastSave="0" documentId="8_{0E0C4102-3EA6-4ACD-9256-7A7E0BF1A99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definedNames>
    <definedName name="_xlnm._FilterDatabase" localSheetId="0" hidden="1">Planilha1!$A$1:$T$1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I32" i="1"/>
  <c r="J29" i="1"/>
  <c r="I29" i="1"/>
  <c r="I13" i="1"/>
  <c r="J8" i="1"/>
  <c r="I8" i="1"/>
  <c r="J25" i="1"/>
  <c r="I25" i="1"/>
  <c r="J17" i="1"/>
  <c r="I17" i="1"/>
  <c r="I33" i="1"/>
  <c r="I5" i="1"/>
  <c r="I4" i="1"/>
  <c r="I26" i="1"/>
  <c r="I10" i="1"/>
  <c r="I19" i="1"/>
  <c r="I27" i="1"/>
  <c r="I21" i="1"/>
  <c r="I16" i="1"/>
  <c r="I15" i="1"/>
  <c r="I24" i="1"/>
  <c r="I20" i="1"/>
  <c r="I18" i="1"/>
  <c r="I34" i="1"/>
  <c r="I30" i="1"/>
  <c r="I12" i="1"/>
  <c r="I2" i="1"/>
  <c r="I11" i="1"/>
  <c r="I35" i="1"/>
  <c r="I9" i="1"/>
  <c r="I23" i="1"/>
  <c r="I3" i="1"/>
  <c r="J28" i="1"/>
  <c r="I28" i="1"/>
  <c r="I22" i="1"/>
  <c r="I31" i="1"/>
  <c r="I6" i="1"/>
  <c r="I7" i="1"/>
</calcChain>
</file>

<file path=xl/sharedStrings.xml><?xml version="1.0" encoding="utf-8"?>
<sst xmlns="http://schemas.openxmlformats.org/spreadsheetml/2006/main" count="360" uniqueCount="122">
  <si>
    <t>DESTINO</t>
  </si>
  <si>
    <t>HOTEL</t>
  </si>
  <si>
    <t>TIPO DE PRODUTO</t>
  </si>
  <si>
    <t>CATEGORIA</t>
  </si>
  <si>
    <t>REGIME DE ALIMENTAÇÃO</t>
  </si>
  <si>
    <t>CRIANÇA GRÁTIS
QUANTIDADE</t>
  </si>
  <si>
    <t>CRIANÇA GRÁTIS
IDADE</t>
  </si>
  <si>
    <t>CATEGORIA DO APTO</t>
  </si>
  <si>
    <t>DIÁRIA POR PESSOA
DE R$</t>
  </si>
  <si>
    <t>DIÁRIA POR PESSOA
POR R$</t>
  </si>
  <si>
    <t>DESCONTO %</t>
  </si>
  <si>
    <t>PERÍODO DE EMBARQUE
INICIO dd/mm/aaaa</t>
  </si>
  <si>
    <t>PERÍODO DE EMBARQUE
FIM dd/mm/aaaa</t>
  </si>
  <si>
    <t>PERÍODO DE VENDA
INICIO dd/mm/aaaa</t>
  </si>
  <si>
    <t>PERÍODO DE VENDA
FIM dd/mm/aaaa</t>
  </si>
  <si>
    <t>MÍNIMO DE NOITES</t>
  </si>
  <si>
    <t>DATA DE REFERENCIA LINK
INICIO (aa/mm/aaaa)</t>
  </si>
  <si>
    <t>DATA DE REFERENCIA LINK
 FIM (aa/mm/aaaa)</t>
  </si>
  <si>
    <t>LINK ATLAS</t>
  </si>
  <si>
    <t>ESPECIFICAÇÕES QUANDO NECESSÁRIO</t>
  </si>
  <si>
    <t>GRAMADO</t>
  </si>
  <si>
    <t>HOTEL COLINA SÃO FRANCISCO</t>
  </si>
  <si>
    <t xml:space="preserve">HOTEL </t>
  </si>
  <si>
    <t>3 ESTRELAS</t>
  </si>
  <si>
    <t>CAFÉ DA MANHÃ</t>
  </si>
  <si>
    <t>5 ANOS</t>
  </si>
  <si>
    <t>STANDARD</t>
  </si>
  <si>
    <t>N/A</t>
  </si>
  <si>
    <t>https://atlas.cvc.com.br/hotel/detail/gramado-rs-brasil/hotel-colina-sao-francisco?CheckIn=2024-02-18&amp;CheckOut=2024-02-22&amp;Location=Gramado%20-%20RS%20,%20Brasil&amp;ZoneId=7752&amp;HotelId=386646&amp;Rooms=1&amp;Adults=2&amp;Children=0&amp;ChildAges=;;&amp;Latitude=-29.388227&amp;Longitude=-50.8844741&amp;Hotel=Hotel%20Colina%20S%C3%A3o%20Francisco&amp;packageGroup=VHI</t>
  </si>
  <si>
    <t>-</t>
  </si>
  <si>
    <t>HOTEL LAPÔNIA</t>
  </si>
  <si>
    <t>4 ANOS</t>
  </si>
  <si>
    <t>LUXO</t>
  </si>
  <si>
    <t>https://atlas.cvc.com.br/hotel/detail/gramado-rs-brasil/laponia-hotel-gramado?CheckIn=2024-03-24&amp;CheckOut=2024-03-28&amp;Location=Gramado%20-%20RS%20,%20Brasil&amp;ZoneId=7752&amp;HotelId=5917688&amp;Rooms=1&amp;Adults=2&amp;Children=0&amp;ChildAges=;;&amp;Latitude=-29.3890195&amp;Longitude=-50.8833126&amp;Hotel=Laponia%20Hotel%20Gramado&amp;packageGroup=STANDALONE</t>
  </si>
  <si>
    <t>POUSADA BOSCHETTI</t>
  </si>
  <si>
    <t>POUSADA</t>
  </si>
  <si>
    <t>STANDARD CASAL</t>
  </si>
  <si>
    <t>https://atlas.cvc.com.br/hotel/detail/gramado-rs-brasil/pousada-boschetti?HotelId=3818076&amp;CheckIn=2024-03-10&amp;CheckOut=2024-03-14&amp;Location=Gramado%20-%20RS%20,%20Brasil&amp;ZoneId=7752&amp;Rooms=1&amp;Adults=2&amp;Children=0&amp;ChildAges=;&amp;Latitude=-29.4224162&amp;Longitude=-50.865544&amp;City=Gramado&amp;State=Rio%20Grande%20Do%20Sul&amp;Country=Brasil&amp;Hotel=Pousada%20Boschetti&amp;iata=&amp;position=1&amp;packageGroup=STANDALONE&amp;price=265.82</t>
  </si>
  <si>
    <t>HOTEL RENASCENÇA</t>
  </si>
  <si>
    <t>6 ANOS</t>
  </si>
  <si>
    <t>LUXO TÉRREO</t>
  </si>
  <si>
    <t>3 NOITES</t>
  </si>
  <si>
    <t>https://atlas.cvc.com.br/hotel/detail/gramado-rs-brasil/hotel-renascenca?CheckIn=2024-03-17&amp;CheckOut=2024-03-21&amp;Location=Gramado%20-%20RS%20,%20Brasil&amp;ZoneId=7752&amp;HotelId=388605&amp;Rooms=1&amp;Adults=2&amp;Children=0&amp;ChildAges=;;&amp;Latitude=-29.3998658&amp;Longitude=-50.8714083&amp;Hotel=Hotel%20Renascen%C3%A7a&amp;packageGroup=STANDALONE</t>
  </si>
  <si>
    <t>CANELA</t>
  </si>
  <si>
    <t>LAGHETTO VIVACE CANELA</t>
  </si>
  <si>
    <t>12 ANOS</t>
  </si>
  <si>
    <t>https://atlas.cvc.com.br/hotel/detail/canela-rs-brasil/laghetto-vivace?CheckIn=2024-04-19&amp;CheckOut=2024-04-23&amp;Location=Canela%20-%20RS%20,%20Brasil&amp;ZoneId=7538&amp;HotelId=591631&amp;Rooms=1&amp;Adults=2&amp;Children=0&amp;ChildAges=;;&amp;Latitude=-29.3644237&amp;Longitude=-50.8153282&amp;Hotel=Laghetto%20Vivace&amp;packageGroup=STANDALONE</t>
  </si>
  <si>
    <t>BENTO GONÇALVES</t>
  </si>
  <si>
    <t>DALL ONDER PLANALTO HOTEL</t>
  </si>
  <si>
    <t>4 ESTRELAS</t>
  </si>
  <si>
    <t>LUXO SUPERIOR</t>
  </si>
  <si>
    <t>STANDARD ECONÔMICO</t>
  </si>
  <si>
    <t>https://atlas.cvc.com.br/hotel/detail/gramado-rs-brasil/hotel-colina-sao-francisco?HotelId=386646&amp;CheckIn=2024-05-29&amp;CheckOut=2024-06-02&amp;Location=Gramado%20-%20RS%20,%20Brasil&amp;ZoneId=7752&amp;Rooms=1&amp;Adults=2&amp;Children=0&amp;ChildAges=;&amp;Latitude=-29.388227&amp;Longitude=-50.8844741&amp;City=Gramado&amp;State=Rio%20Grande%20Do%20Sul&amp;Country=Brasil&amp;Hotel=Hotel%20Colina%20S%C3%A3o%20Francisco&amp;iata=&amp;position=2&amp;packageGroup=STANDALONE&amp;price=393.27</t>
  </si>
  <si>
    <t>MONTE FELICE BOSQUE</t>
  </si>
  <si>
    <t>LUXO ESPECIAL</t>
  </si>
  <si>
    <t>4 NOITES</t>
  </si>
  <si>
    <t>https://atlas.cvc.com.br/hotel/detail/gramado-rs-brasil/hotel-monte-felice-bosque?CheckIn=2024-05-19&amp;CheckOut=2024-05-23&amp;Location=Gramado%20-%20RS%20,%20Brasil&amp;ZoneId=7752&amp;HotelId=386093&amp;Rooms=1&amp;Adults=2&amp;Children=0&amp;ChildAges=;;&amp;Latitude=-29.3738032&amp;Longitude=-50.8759946&amp;Hotel=Hotel%20Monte%20Felice%20Bosque&amp;packageGroup=STANDALONE</t>
  </si>
  <si>
    <t>FIOREZE ÁGUAS CLARAS</t>
  </si>
  <si>
    <t>https://atlas.cvc.com.br/hotel/detail/gramado-rs-brasil/hotel-aguas-claras-gramado?HotelId=382986&amp;CheckIn=2024-03-24&amp;CheckOut=2024-03-28&amp;Location=Gramado%20-%20RS%20,%20Brasil&amp;ZoneId=7752&amp;Rooms=1&amp;Adults=2&amp;Children=0&amp;ChildAges=;&amp;Latitude=-29.38222&amp;Longitude=-50.87833&amp;City=Gramado&amp;State=Rio%20Grande%20Do%20Sul&amp;Country=Brasil&amp;Hotel=Hotel%20%C3%81guas%20Claras%20Gramado&amp;iata=&amp;position=1&amp;packageGroup=STANDALONE&amp;price=341.34</t>
  </si>
  <si>
    <t>MONTE FELICE CENTRO</t>
  </si>
  <si>
    <t>https://atlas.cvc.com.br/hotel/detail/gramado-rs-brasil/hotel-monte-felice-centro?CheckIn=2024-05-12&amp;CheckOut=2024-05-16&amp;Location=Gramado%20-%20RS%20,%20Brasil&amp;ZoneId=7752&amp;HotelId=388594&amp;Rooms=1&amp;Adults=2&amp;Children=0&amp;ChildAges=;;&amp;Latitude=-29.386043&amp;Longitude=-50.8757202&amp;Hotel=Hotel%20Monte%20Felice%20Centro&amp;packageGroup=VHI</t>
  </si>
  <si>
    <t>HOTEL FIOREZE PRIMO</t>
  </si>
  <si>
    <t>CASAL ECONÔMICO</t>
  </si>
  <si>
    <t>https://atlas.cvc.com.br/hotel/detail/gramado-rs-brasil/hotel-fioreze-primo?CheckIn=2024-03-17&amp;CheckOut=2024-03-21&amp;Location=Gramado%20-%20RS%20,%20Brasil&amp;ZoneId=7752&amp;HotelId=387539&amp;Rooms=1&amp;Adults=2&amp;Children=0&amp;ChildAges=;;&amp;Latitude=-29.370942&amp;Longitude=-50.8790225&amp;Hotel=Hotel%20Fioreze%20Primo&amp;packageGroup=STANDALONE</t>
  </si>
  <si>
    <t>COLINA LAGOS HOTEL</t>
  </si>
  <si>
    <t>https://atlas.cvc.com.br/hotel/detail/gramado-rs-brasil/colina-lagos-hotel?HotelId=3810483&amp;CheckIn=2024-05-29&amp;CheckOut=2024-06-02&amp;Location=Gramado%20-%20RS%20,%20Brasil&amp;ZoneId=7752&amp;Rooms=1&amp;Adults=2&amp;Children=0&amp;ChildAges=;&amp;Latitude=-29.3644062&amp;Longitude=-50.8866992&amp;City=Gramado&amp;State=Rio%20Grande%20Do%20Sul&amp;Country=Brasil&amp;Hotel=Colina%20Lagos%20Hotel&amp;iata=&amp;position=1&amp;packageGroup=STANDALONE&amp;price=395.38</t>
  </si>
  <si>
    <t>WYNDHAM GRAMADO TERMAS RESORT &amp; SPA</t>
  </si>
  <si>
    <t>RESORT</t>
  </si>
  <si>
    <t>5 ESTRELAS</t>
  </si>
  <si>
    <t>SUPERIOR CASAL</t>
  </si>
  <si>
    <t>https://atlas.cvc.com.br/hotel/detail/gramado-rs-brasil/wyndham-gramado-termas-resort-e-spa?HotelId=595317&amp;CheckIn=2024-04-11&amp;CheckOut=2024-04-14&amp;Location=Gramado%20-%20RS%20,%20Brasil&amp;ZoneId=7752&amp;Rooms=1&amp;Adults=2&amp;Children=0&amp;ChildAges=;&amp;Latitude=-29.3894319&amp;Longitude=-50.9314916&amp;City=Gramado&amp;State=Rio%20Grande%20Do%20Sul&amp;Country=Brasil&amp;Hotel=Wyndham%20Gramado%20Termas%20Resort%20E%20Spa&amp;iata=&amp;position=1&amp;packageGroup=STANDALONE&amp;price=532.77</t>
  </si>
  <si>
    <t>LAGHETTO SIENA</t>
  </si>
  <si>
    <t>https://atlas.cvc.com.br/hotel/detail/gramado-rs-brasil/laghetto-siena?CheckIn=2024-04-18&amp;CheckOut=2024-04-22&amp;Location=Gramado%20-%20RS%20,%20Brasil&amp;ZoneId=7752&amp;HotelId=592249&amp;Rooms=1&amp;Adults=2&amp;Children=0&amp;ChildAges=;;&amp;Latitude=-29.3752186&amp;Longitude=-50.8643581&amp;Hotel=Laghetto%20Siena&amp;packageGroup=STANDALONE</t>
  </si>
  <si>
    <t>LAGHETTO TOSCANA</t>
  </si>
  <si>
    <t>https://atlas.cvc.com.br/hotel/detail/gramado-rs-brasil/laghetto-toscana?CheckIn=2024-04-18&amp;CheckOut=2024-04-22&amp;Location=Gramado%20-%20RS%20,%20Brasil&amp;ZoneId=7752&amp;HotelId=593739&amp;Rooms=1&amp;Adults=2&amp;Children=0&amp;ChildAges=;;&amp;Latitude=-29.3780822&amp;Longitude=-50.8648109&amp;Hotel=Laghetto%20Toscana&amp;packageGroup=STANDALONE</t>
  </si>
  <si>
    <t>https://atlas.cvc.com.br/hotel/detail/canela-rs-brasil/laghetto-vivace?CheckIn=2024-06-21&amp;CheckOut=2024-06-26&amp;Location=Canela%20-%20RS%20,%20Brasil&amp;ZoneId=7538&amp;HotelId=591631&amp;Rooms=1&amp;Adults=2&amp;Children=0&amp;ChildAges=;;&amp;Latitude=-29.3644237&amp;Longitude=-50.8153282&amp;Hotel=Laghetto%20Vivace&amp;packageGroup=STANDALONE</t>
  </si>
  <si>
    <t>HOTEL FIOREZE QUERO QUERO</t>
  </si>
  <si>
    <t>CHALÉ ECONÔMICO</t>
  </si>
  <si>
    <t>https://atlas.cvc.com.br/hotel/detail/gramado-rs-brasil/hotel-fioreze-quero-quero?CheckIn=2024-03-10&amp;CheckOut=2024-03-14&amp;Location=Gramado%20-%20RS%20,%20Brasil&amp;ZoneId=7752&amp;HotelId=385610&amp;Rooms=1&amp;Adults=2&amp;Children=0&amp;ChildAges=;;&amp;Latitude=-29.3640979785869&amp;Longitude=-50.8608823650195&amp;Hotel=Hotel%20Fioreze%20Quero%20Quero&amp;packageGroup=STANDALONE</t>
  </si>
  <si>
    <t>HOTEL REFÚGIO DA MONTANHA</t>
  </si>
  <si>
    <t>SUITE</t>
  </si>
  <si>
    <t>1 NOITE</t>
  </si>
  <si>
    <t>https://atlas.cvc.com.br/hotel/detail/gramado-rs-brasil/hotel-refugio-da-montanha?CheckIn=2024-04-21&amp;CheckOut=2024-04-25&amp;Location=Gramado%20-%20RS%20,%20Brasil&amp;ZoneId=7752&amp;HotelId=385915&amp;Rooms=1&amp;Adults=2&amp;Children=0&amp;ChildAges=;;&amp;Latitude=-29.3886477&amp;Longitude=-50.8826594&amp;Hotel=Hotel%20Ref%C3%BAgio%20da%20Montanha&amp;packageGroup=STANDALONE</t>
  </si>
  <si>
    <t>HOTEL FIOREZE CHALÉS</t>
  </si>
  <si>
    <t>CHALÉ FIOREZE</t>
  </si>
  <si>
    <t>https://atlas.cvc.com.br/hotel/detail/gramado-rs-brasil/hotel-fioreze-chales?CheckIn=2024-03-17&amp;CheckOut=2024-03-21&amp;Location=Gramado%20-%20RS%20,%20Brasil&amp;ZoneId=7752&amp;HotelId=388540&amp;Rooms=1&amp;Adults=2&amp;Children=0&amp;ChildAges=;;&amp;Latitude=-29.389536&amp;Longitude=-50.8957469&amp;Hotel=Hotel%20Fioreze%20Chal%C3%A9s&amp;packageGroup=STANDALONE</t>
  </si>
  <si>
    <t>LAGHETTO GRAMADO</t>
  </si>
  <si>
    <t>https://atlas.cvc.com.br/hotel/detail/gramado-rs-brasil/laghetto-gramado?CheckIn=2024-04-18&amp;CheckOut=2024-04-22&amp;Location=Gramado%20-%20RS%20,%20Brasil&amp;ZoneId=7752&amp;HotelId=593110&amp;Rooms=1&amp;Adults=2&amp;Children=0&amp;ChildAges=;;&amp;Latitude=-29.3778474&amp;Longitude=-50.8803528&amp;Hotel=Laghetto%20Gramado&amp;packageGroup=STANDALONE</t>
  </si>
  <si>
    <t>BELLA GRAMADO RESORT &amp; SPA BY GRAMADO PARKS</t>
  </si>
  <si>
    <t>PNE</t>
  </si>
  <si>
    <t>https://atlas.cvc.com.br/hotel/detail/gramado-rs-brasil/bella-gramado-resort?CheckIn=2024-05-05&amp;CheckOut=2024-05-09&amp;Location=Gramado%20-%20RS%20,%20Brasil&amp;ZoneId=7752&amp;HotelId=3812343&amp;Rooms=1&amp;Adults=2&amp;Children=0&amp;ChildAges=;;&amp;Latitude=-29.3610343&amp;Longitude=-50.8569717&amp;Hotel=Bella%20Gramado%20Resort%20&amp;packageGroup=STANDALONE</t>
  </si>
  <si>
    <t>WISH SERRANO</t>
  </si>
  <si>
    <t>PREMIERE</t>
  </si>
  <si>
    <t>https://atlas.cvc.com.br/hotel/detail/gramado-rs-brasil/wish-serrano?CheckIn=2024-02-25&amp;CheckOut=2024-02-29&amp;Location=Gramado%20-%20RS%20,%20Brasil&amp;ZoneId=7752&amp;HotelId=382452&amp;Rooms=1&amp;Adults=2&amp;Children=0&amp;ChildAges=;;&amp;Latitude=-29.37861&amp;Longitude=-50.87389&amp;Hotel=Wish%20Serrano&amp;packageGroup=STANDALONE</t>
  </si>
  <si>
    <t>PRODIGY GRAMADO</t>
  </si>
  <si>
    <t>SUPERIOR</t>
  </si>
  <si>
    <t>https://atlas.cvc.com.br/hotel/detail/gramado-rs-brasil/prodigy-gramado?HotelId=385333&amp;CheckIn=2024-03-21&amp;CheckOut=2024-03-24&amp;Location=Gramado%20-%20RS%20,%20Brasil&amp;ZoneId=7752&amp;Rooms=1&amp;Adults=2&amp;Children=0&amp;ChildAges=;&amp;Latitude=-29.3820427&amp;Longitude=-50.8755539&amp;City=Gramado&amp;State=Rio%20Grande%20Do%20Sul&amp;Country=Brasil&amp;Hotel=Prodigy%20Gramado&amp;iata=&amp;position=1&amp;packageGroup=STANDALONE&amp;price=513.33</t>
  </si>
  <si>
    <t>https://atlas.cvc.com.br/hotel/detail/gramado-rs-brasil/laghetto-siena?CheckIn=2024-06-21&amp;CheckOut=2024-06-26&amp;Location=Gramado%20-%20RS%20,%20Brasil&amp;ZoneId=7752&amp;HotelId=592249&amp;Rooms=1&amp;Adults=2&amp;Children=0&amp;ChildAges=;;&amp;Latitude=-29.3752186&amp;Longitude=-50.8643581&amp;Hotel=Laghetto%20Siena&amp;packageGroup=STANDALONE</t>
  </si>
  <si>
    <t>HOTEL FIOREZE CENTRO</t>
  </si>
  <si>
    <t>QUARTO CASAL</t>
  </si>
  <si>
    <t>https://atlas.cvc.com.br/hotel/detail/gramado-rs-brasil/hotel-fioreze-centro?CheckIn=2024-04-14&amp;CheckOut=2024-04-18&amp;Location=Gramado%20-%20RS%20,%20Brasil&amp;ZoneId=7752&amp;HotelId=387544&amp;Rooms=1&amp;Adults=2&amp;Children=0&amp;ChildAges=;;&amp;Latitude=-29.3777838&amp;Longitude=-50.8766243&amp;Hotel=Hotel%20Fioreze%20Centro&amp;packageGroup=STANDALONE</t>
  </si>
  <si>
    <t>https://atlas.cvc.com.br/hotel/detail/gramado-rs-brasil/hotel-fioreze-centro?CheckIn=2024-03-10&amp;CheckOut=2024-03-14&amp;Location=Gramado%20-%20RS%20,%20Brasil&amp;ZoneId=7752&amp;HotelId=387544&amp;Rooms=1&amp;Adults=2&amp;Children=0&amp;ChildAges=;;&amp;Latitude=-29.3777838&amp;Longitude=-50.8766243&amp;Hotel=Hotel%20Fioreze%20Centro&amp;packageGroup=STANDALONE</t>
  </si>
  <si>
    <t>BUONA VITTA RESORT &amp; SPA BY GRAMADO PARKS</t>
  </si>
  <si>
    <t>https://atlas.cvc.com.br/hotel/detail/gramado-rs-brasil/buona-vitta-gramado-resort?CheckIn=2024-05-06&amp;CheckOut=2024-05-10&amp;Location=Gramado%20-%20RS%20,%20Brasil&amp;ZoneId=7752&amp;HotelId=3813864&amp;Rooms=1&amp;Adults=2&amp;Children=0&amp;ChildAges=;;&amp;Latitude=-29.3663822&amp;Longitude=-50.8580248&amp;Hotel=Buona%20Vitta%20Gramado%20Resort%20&amp;packageGroup=STANDALONE</t>
  </si>
  <si>
    <t>WYNDHAM GRAMADO TERMAS RESORT E SPA</t>
  </si>
  <si>
    <t>https://atlas.cvc.com.br/hotel/detail/gramado-rs-brasil/wyndham-gramado-termas?HotelId=388276&amp;CheckIn=2024-05-29&amp;CheckOut=2024-06-02&amp;Location=Gramado%20-%20RS%20,%20Brasil&amp;ZoneId=7752&amp;Rooms=1&amp;Adults=2&amp;Children=0&amp;ChildAges=;&amp;Latitude=-29.3908995&amp;Longitude=-50.9292171&amp;City=Gramado&amp;State=Rio%20Grande%20Do%20Sul&amp;Country=Brasil&amp;Hotel=Wyndham%20Gramado%20Termas&amp;iata=&amp;position=2&amp;packageGroup=STANDALONE&amp;price=585.28</t>
  </si>
  <si>
    <t>LAGHETTO RESORT GOLDEN</t>
  </si>
  <si>
    <t>LUXO FAMILIA</t>
  </si>
  <si>
    <t>https://atlas.cvc.com.br/hotel/detail/gramado-rs-brasil/laghetto-resort-golden?HotelId=5918502&amp;CheckIn=2024-03-17&amp;CheckOut=2024-03-21&amp;Location=Gramado%20-%20RS%20,%20Brasil&amp;ZoneId=7752&amp;Rooms=1&amp;Adults=2&amp;Children=0&amp;ChildAges=;&amp;Latitude=-29.3973102&amp;Longitude=-50.8978919&amp;City=Gramado&amp;State=Rio%20Grande%20Do%20Sul&amp;Country=Brasil&amp;Hotel=Laghetto%20Resort%20Golden&amp;iata=&amp;position=1&amp;packageGroup=STANDALONE&amp;price=600</t>
  </si>
  <si>
    <t>LUXO FAMÍLIA</t>
  </si>
  <si>
    <t>https://atlas.cvc.com.br/hotel/detail/gramado-rs-brasil/laghetto-resort-golden?CheckIn=2024-04-18&amp;CheckOut=2024-04-22&amp;Location=Gramado%20-%20RS%20,%20Brasil&amp;ZoneId=7752&amp;HotelId=5918502&amp;Rooms=1&amp;Adults=2&amp;Children=0&amp;ChildAges=;;&amp;Latitude=-29.3973102&amp;Longitude=-50.8978919&amp;Hotel=Laghetto%20Resort%20Golden&amp;packageGroup=STANDALONE</t>
  </si>
  <si>
    <t>https://atlas.cvc.com.br/hotel/detail/gramado-rs-brasil/hotel-fioreze-aguas-claras?HotelId=382986&amp;CheckIn=2024-05-29&amp;CheckOut=2024-06-02&amp;Location=Gramado%20-%20RS%20,%20Brasil&amp;ZoneId=7752&amp;Rooms=1&amp;Adults=2&amp;Children=0&amp;ChildAges=;&amp;Latitude=-29.38222&amp;Longitude=-50.87833&amp;City=Gramado&amp;State=Rio%20Grande%20Do%20Sul&amp;Country=Brasil&amp;Hotel=Hotel%20Fioreze%20%C3%81guas%20Claras&amp;iata=&amp;position=2&amp;packageGroup=STANDALONE&amp;price=776.39</t>
  </si>
  <si>
    <t>CHOCOLAND HOTEL GRAMADO</t>
  </si>
  <si>
    <t>SUITE TRUFA</t>
  </si>
  <si>
    <t>https://atlas.cvc.com.br/hotel/detail/gramado-rs-brasil/chocoland-hotel-gramado?HotelId=3817836&amp;CheckIn=2024-04-14&amp;CheckOut=2024-04-19&amp;Location=Gramado%20-%20RS%20,%20Brasil&amp;ZoneId=7752&amp;Rooms=1&amp;Adults=2&amp;Children=0&amp;ChildAges=;&amp;Latitude=-29.3644949&amp;Longitude=-50.8835843&amp;City=Gramado&amp;State=Rio%20Grande%20Do%20Sul&amp;Country=Brasil&amp;Hotel=Chocoland%20Hotel%20Gramado&amp;iata=&amp;position=1&amp;packageGroup=STANDALONE&amp;price=436.41</t>
  </si>
  <si>
    <t>CHATEAU LAGHETTO COLLECTION</t>
  </si>
  <si>
    <t>https://atlas.cvc.com.br/hotel/detail/gramado-rs-brasil/chateau-laghetto-collection?HotelId=5919250&amp;CheckIn=2024-03-17&amp;CheckOut=2024-03-21&amp;Location=Gramado%20-%20RS%20,%20Brasil&amp;ZoneId=7752&amp;Rooms=1&amp;Adults=2&amp;Children=0&amp;ChildAges=;&amp;Latitude=-29.3767086&amp;Longitude=-50.8589212&amp;City=Gramado&amp;State=Rio%20Grande%20Do%20Sul&amp;Country=Brasil&amp;Hotel=Chateau%20Laghetto%20Collection&amp;iata=&amp;position=2&amp;packageGroup=STANDALONE&amp;price=931.19</t>
  </si>
  <si>
    <t>CASTELO SAINT ANDREWS</t>
  </si>
  <si>
    <t>CASTELO</t>
  </si>
  <si>
    <t>SILVER MOUNTAIN</t>
  </si>
  <si>
    <t>https://atlas.cvc.com.br/hotel/detail/gramado-rs-brasil/castelo-saint-andrews?HotelId=384372&amp;CheckIn=2024-03-17&amp;CheckOut=2024-03-21&amp;Location=Gramado%20-%20RS%20,%20Brasil&amp;ZoneId=7752&amp;Rooms=1&amp;Adults=2&amp;Children=0&amp;ChildAges=;&amp;Latitude=-29.38583&amp;Longitude=-50.86639&amp;City=Gramado&amp;State=Rio%20Grande%20Do%20Sul&amp;Country=Brasil&amp;Hotel=Castelo%20Saint%20Andrews&amp;iata=&amp;position=1&amp;packageGroup=STANDALONE&amp;price=3002.33</t>
  </si>
  <si>
    <t>Novidade: Valores de tarifas reduzidos de Domingo a Quinta (exceto julho e feriados); Promoções especiais: 5X4, 4X3 e 3X2. todos os nossos melhores serviços e experiências inclusas nas diárias. Transfers IN/OUT em carros exclusivos, de luxo e Blindados; Welcome drink; Serviço de mordomos durante toda sua estadia das 7h às 23h; Serviço de concierges 24h; Escalda pés em nosso Spa; Café da manhã menu degustação (horário livre); Kit de amenidades Trousseau; Visitas programadas as principais vinícolas da região; Visitas para o Cristais de Gramado e Geo Museu, com transfers e ingressos; Experiências Gastronômicas: Terça e Sábados: Jantar Harmonizado, Quartas: Jantar Menu do Chefe, Quintas: Noite de Pizzas Gourmet, Sextas: Wine Experience na Adega. Domingos: Chá da Tarde; Early Check-in às sextas. Late Check-out aos Domingos; Moneyback: R$ 500,00 em cashback por apt.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</si>
</sst>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1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</font>
    <font>
      <sz val="10"/>
      <color rgb="FF000000"/>
      <name val="Calibri"/>
      <charset val="1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</font>
    <font>
      <b/>
      <sz val="8"/>
      <color rgb="FFFFFFFF"/>
      <name val="Calibri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Aptos Narrow"/>
      <family val="2"/>
      <scheme val="minor"/>
    </font>
    <font>
      <sz val="8"/>
      <color rgb="FF000000"/>
      <name val="Calibri"/>
    </font>
    <font>
      <strike/>
      <sz val="10"/>
      <color rgb="FFFF0000"/>
      <name val="Calibri"/>
      <family val="2"/>
      <scheme val="minor"/>
    </font>
    <font>
      <strike/>
      <sz val="10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8" fillId="0" borderId="0" xfId="2" applyFill="1" applyAlignment="1">
      <alignment horizontal="left" vertical="top"/>
    </xf>
    <xf numFmtId="0" fontId="5" fillId="0" borderId="0" xfId="0" applyFont="1" applyAlignment="1">
      <alignment horizontal="center" vertical="top"/>
    </xf>
    <xf numFmtId="9" fontId="9" fillId="0" borderId="0" xfId="0" applyNumberFormat="1" applyFont="1" applyAlignment="1">
      <alignment horizontal="center" vertical="center"/>
    </xf>
    <xf numFmtId="0" fontId="1" fillId="0" borderId="0" xfId="1" applyFill="1" applyAlignment="1">
      <alignment horizontal="left" vertical="top"/>
    </xf>
    <xf numFmtId="0" fontId="10" fillId="0" borderId="0" xfId="2" applyFont="1" applyFill="1" applyAlignment="1">
      <alignment horizontal="left" vertical="top"/>
    </xf>
    <xf numFmtId="9" fontId="1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1" applyFill="1" applyAlignment="1">
      <alignment horizontal="left"/>
    </xf>
    <xf numFmtId="14" fontId="6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Hiperlink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tlas.cvc.com.br/hotel/detail/gramado-rs-brasil/chateau-laghetto-collection?HotelId=5919250&amp;CheckIn=2024-03-17&amp;CheckOut=2024-03-21&amp;Location=Gramado%20-%20RS%20,%20Brasil&amp;ZoneId=7752&amp;Rooms=1&amp;Adults=2&amp;Children=0&amp;ChildAges=;&amp;Latitude=-29.3767086&amp;Longitude=-50.8589212&amp;City=Gramado&amp;State=Rio%20Grande%20Do%20Sul&amp;Country=Brasil&amp;Hotel=Chateau%20Laghetto%20Collection&amp;iata=&amp;position=2&amp;packageGroup=STANDALONE&amp;price=931.19" TargetMode="External"/><Relationship Id="rId18" Type="http://schemas.openxmlformats.org/officeDocument/2006/relationships/hyperlink" Target="https://atlas.cvc.com.br/hotel/detail/gramado-rs-brasil/laghetto-siena?CheckIn=2024-04-18&amp;CheckOut=2024-04-22&amp;Location=Gramado%20-%20RS%20,%20Brasil&amp;ZoneId=7752&amp;HotelId=592249&amp;Rooms=1&amp;Adults=2&amp;Children=0&amp;ChildAges=;;&amp;Latitude=-29.3752186&amp;Longitude=-50.8643581&amp;Hotel=Laghetto%20Siena&amp;packageGroup=STANDALONE" TargetMode="External"/><Relationship Id="rId26" Type="http://schemas.openxmlformats.org/officeDocument/2006/relationships/hyperlink" Target="https://atlas.cvc.com.br/hotel/detail/gramado-rs-brasil/chocoland-hotel-gramado?HotelId=3817836&amp;CheckIn=2024-04-14&amp;CheckOut=2024-04-19&amp;Location=Gramado%20-%20RS%20,%20Brasil&amp;ZoneId=7752&amp;Rooms=1&amp;Adults=2&amp;Children=0&amp;ChildAges=;&amp;Latitude=-29.3644949&amp;Longitude=-50.8835843&amp;City=Gramado&amp;State=Rio%20Grande%20Do%20Sul&amp;Country=Brasil&amp;Hotel=Chocoland%20Hotel%20Gramado&amp;iata=&amp;position=1&amp;packageGroup=STANDALONE&amp;price=436.41" TargetMode="External"/><Relationship Id="rId3" Type="http://schemas.openxmlformats.org/officeDocument/2006/relationships/hyperlink" Target="https://atlas.cvc.com.br/hotel/detail/gramado-rs-brasil/laghetto-resort-golden?CheckIn=2024-04-18&amp;CheckOut=2024-04-22&amp;Location=Gramado%20-%20RS%20,%20Brasil&amp;ZoneId=7752&amp;HotelId=5918502&amp;Rooms=1&amp;Adults=2&amp;Children=0&amp;ChildAges=;;&amp;Latitude=-29.3973102&amp;Longitude=-50.8978919&amp;Hotel=Laghetto%20Resort%20Golden&amp;packageGroup=STANDALONE" TargetMode="External"/><Relationship Id="rId21" Type="http://schemas.openxmlformats.org/officeDocument/2006/relationships/hyperlink" Target="https://atlas.cvc.com.br/hotel/detail/gramado-rs-brasil/hotel-refugio-da-montanha?CheckIn=2024-04-21&amp;CheckOut=2024-04-25&amp;Location=Gramado%20-%20RS%20,%20Brasil&amp;ZoneId=7752&amp;HotelId=385915&amp;Rooms=1&amp;Adults=2&amp;Children=0&amp;ChildAges=;;&amp;Latitude=-29.3886477&amp;Longitude=-50.8826594&amp;Hotel=Hotel%20Ref%C3%BAgio%20da%20Montanha&amp;packageGroup=STANDALONE" TargetMode="External"/><Relationship Id="rId34" Type="http://schemas.openxmlformats.org/officeDocument/2006/relationships/hyperlink" Target="https://atlas.cvc.com.br/hotel/detail/gramado-rs-brasil/hotel-fioreze-aguas-claras?HotelId=382986&amp;CheckIn=2024-05-29&amp;CheckOut=2024-06-02&amp;Location=Gramado%20-%20RS%20,%20Brasil&amp;ZoneId=7752&amp;Rooms=1&amp;Adults=2&amp;Children=0&amp;ChildAges=;&amp;Latitude=-29.38222&amp;Longitude=-50.87833&amp;City=Gramado&amp;State=Rio%20Grande%20Do%20Sul&amp;Country=Brasil&amp;Hotel=Hotel%20Fioreze%20%C3%81guas%20Claras&amp;iata=&amp;position=2&amp;packageGroup=STANDALONE&amp;price=776.39" TargetMode="External"/><Relationship Id="rId7" Type="http://schemas.openxmlformats.org/officeDocument/2006/relationships/hyperlink" Target="https://atlas.cvc.com.br/hotel/detail/gramado-rs-brasil/hotel-monte-felice-bosque?CheckIn=2024-05-19&amp;CheckOut=2024-05-23&amp;Location=Gramado%20-%20RS%20,%20Brasil&amp;ZoneId=7752&amp;HotelId=386093&amp;Rooms=1&amp;Adults=2&amp;Children=0&amp;ChildAges=;;&amp;Latitude=-29.3738032&amp;Longitude=-50.8759946&amp;Hotel=Hotel%20Monte%20Felice%20Bosque&amp;packageGroup=STANDALONE" TargetMode="External"/><Relationship Id="rId12" Type="http://schemas.openxmlformats.org/officeDocument/2006/relationships/hyperlink" Target="https://atlas.cvc.com.br/hotel/detail/gramado-rs-brasil/laghetto-resort-golden?HotelId=5918502&amp;CheckIn=2024-03-17&amp;CheckOut=2024-03-21&amp;Location=Gramado%20-%20RS%20,%20Brasil&amp;ZoneId=7752&amp;Rooms=1&amp;Adults=2&amp;Children=0&amp;ChildAges=;&amp;Latitude=-29.3973102&amp;Longitude=-50.8978919&amp;City=Gramado&amp;State=Rio%20Grande%20Do%20Sul&amp;Country=Brasil&amp;Hotel=Laghetto%20Resort%20Golden&amp;iata=&amp;position=1&amp;packageGroup=STANDALONE&amp;price=600" TargetMode="External"/><Relationship Id="rId17" Type="http://schemas.openxmlformats.org/officeDocument/2006/relationships/hyperlink" Target="https://atlas.cvc.com.br/hotel/detail/gramado-rs-brasil/hotel-fioreze-centro?CheckIn=2024-03-10&amp;CheckOut=2024-03-14&amp;Location=Gramado%20-%20RS%20,%20Brasil&amp;ZoneId=7752&amp;HotelId=387544&amp;Rooms=1&amp;Adults=2&amp;Children=0&amp;ChildAges=;;&amp;Latitude=-29.3777838&amp;Longitude=-50.8766243&amp;Hotel=Hotel%20Fioreze%20Centro&amp;packageGroup=STANDALONE" TargetMode="External"/><Relationship Id="rId25" Type="http://schemas.openxmlformats.org/officeDocument/2006/relationships/hyperlink" Target="https://atlas.cvc.com.br/hotel/detail/gramado-rs-brasil/pousada-boschetti?HotelId=3818076&amp;CheckIn=2024-03-10&amp;CheckOut=2024-03-14&amp;Location=Gramado%20-%20RS%20,%20Brasil&amp;ZoneId=7752&amp;Rooms=1&amp;Adults=2&amp;Children=0&amp;ChildAges=;&amp;Latitude=-29.4224162&amp;Longitude=-50.865544&amp;City=Gramado&amp;State=Rio%20Grande%20Do%20Sul&amp;Country=Brasil&amp;Hotel=Pousada%20Boschetti&amp;iata=&amp;position=1&amp;packageGroup=STANDALONE&amp;price=265.82" TargetMode="External"/><Relationship Id="rId33" Type="http://schemas.openxmlformats.org/officeDocument/2006/relationships/hyperlink" Target="https://atlas.cvc.com.br/hotel/detail/gramado-rs-brasil/wyndham-gramado-termas?HotelId=388276&amp;CheckIn=2024-05-29&amp;CheckOut=2024-06-02&amp;Location=Gramado%20-%20RS%20,%20Brasil&amp;ZoneId=7752&amp;Rooms=1&amp;Adults=2&amp;Children=0&amp;ChildAges=;&amp;Latitude=-29.3908995&amp;Longitude=-50.9292171&amp;City=Gramado&amp;State=Rio%20Grande%20Do%20Sul&amp;Country=Brasil&amp;Hotel=Wyndham%20Gramado%20Termas&amp;iata=&amp;position=2&amp;packageGroup=STANDALONE&amp;price=585.28" TargetMode="External"/><Relationship Id="rId2" Type="http://schemas.openxmlformats.org/officeDocument/2006/relationships/hyperlink" Target="https://atlas.cvc.com.br/hotel/detail/canela-rs-brasil/laghetto-vivace?CheckIn=2024-04-19&amp;CheckOut=2024-04-23&amp;Location=Canela%20-%20RS%20,%20Brasil&amp;ZoneId=7538&amp;HotelId=591631&amp;Rooms=1&amp;Adults=2&amp;Children=0&amp;ChildAges=;;&amp;Latitude=-29.3644237&amp;Longitude=-50.8153282&amp;Hotel=Laghetto%20Vivace&amp;packageGroup=STANDALONE" TargetMode="External"/><Relationship Id="rId16" Type="http://schemas.openxmlformats.org/officeDocument/2006/relationships/hyperlink" Target="https://atlas.cvc.com.br/hotel/detail/gramado-rs-brasil/hotel-fioreze-chales?CheckIn=2024-03-17&amp;CheckOut=2024-03-21&amp;Location=Gramado%20-%20RS%20,%20Brasil&amp;ZoneId=7752&amp;HotelId=388540&amp;Rooms=1&amp;Adults=2&amp;Children=0&amp;ChildAges=;;&amp;Latitude=-29.389536&amp;Longitude=-50.8957469&amp;Hotel=Hotel%20Fioreze%20Chal%C3%A9s&amp;packageGroup=STANDALONE" TargetMode="External"/><Relationship Id="rId20" Type="http://schemas.openxmlformats.org/officeDocument/2006/relationships/hyperlink" Target="https://atlas.cvc.com.br/hotel/detail/gramado-rs-brasil/laghetto-toscana?CheckIn=2024-04-18&amp;CheckOut=2024-04-22&amp;Location=Gramado%20-%20RS%20,%20Brasil&amp;ZoneId=7752&amp;HotelId=593739&amp;Rooms=1&amp;Adults=2&amp;Children=0&amp;ChildAges=;;&amp;Latitude=-29.3780822&amp;Longitude=-50.8648109&amp;Hotel=Laghetto%20Toscana&amp;packageGroup=STANDALONE" TargetMode="External"/><Relationship Id="rId29" Type="http://schemas.openxmlformats.org/officeDocument/2006/relationships/hyperlink" Target="https://atlas.cvc.com.br/hotel/detail/canela-rs-brasil/laghetto-vivace?CheckIn=2024-06-21&amp;CheckOut=2024-06-26&amp;Location=Canela%20-%20RS%20,%20Brasil&amp;ZoneId=7538&amp;HotelId=591631&amp;Rooms=1&amp;Adults=2&amp;Children=0&amp;ChildAges=;;&amp;Latitude=-29.3644237&amp;Longitude=-50.8153282&amp;Hotel=Laghetto%20Vivace&amp;packageGroup=STANDALONE" TargetMode="External"/><Relationship Id="rId1" Type="http://schemas.openxmlformats.org/officeDocument/2006/relationships/hyperlink" Target="https://atlas.cvc.com.br/hotel/detail/canela-rs-brasil/laghetto-vivace?CheckIn=2024-04-19&amp;CheckOut=2024-04-23&amp;Location=Canela%20-%20RS%20,%20Brasil&amp;ZoneId=7538&amp;HotelId=591631&amp;Rooms=1&amp;Adults=2&amp;Children=0&amp;ChildAges=;;&amp;Latitude=-29.3644237&amp;Longitude=-50.8153282&amp;Hotel=Laghetto%20Vivace&amp;packageGroup=STANDALONE" TargetMode="External"/><Relationship Id="rId6" Type="http://schemas.openxmlformats.org/officeDocument/2006/relationships/hyperlink" Target="https://atlas.cvc.com.br/hotel/detail/gramado-rs-brasil/hotel-fioreze-quero-quero?CheckIn=2024-03-10&amp;CheckOut=2024-03-14&amp;Location=Gramado%20-%20RS%20,%20Brasil&amp;ZoneId=7752&amp;HotelId=385610&amp;Rooms=1&amp;Adults=2&amp;Children=0&amp;ChildAges=;;&amp;Latitude=-29.3640979785869&amp;Longitude=-50.8608823650195&amp;Hotel=Hotel%20Fioreze%20Quero%20Quero&amp;packageGroup=STANDALONE" TargetMode="External"/><Relationship Id="rId11" Type="http://schemas.openxmlformats.org/officeDocument/2006/relationships/hyperlink" Target="https://atlas.cvc.com.br/hotel/detail/gramado-rs-brasil/laponia-hotel-gramado?CheckIn=2024-03-24&amp;CheckOut=2024-03-28&amp;Location=Gramado%20-%20RS%20,%20Brasil&amp;ZoneId=7752&amp;HotelId=5917688&amp;Rooms=1&amp;Adults=2&amp;Children=0&amp;ChildAges=;;&amp;Latitude=-29.3890195&amp;Longitude=-50.8833126&amp;Hotel=Laponia%20Hotel%20Gramado&amp;packageGroup=STANDALONE" TargetMode="External"/><Relationship Id="rId24" Type="http://schemas.openxmlformats.org/officeDocument/2006/relationships/hyperlink" Target="https://atlas.cvc.com.br/hotel/detail/gramado-rs-brasil/hotel-fioreze-centro?CheckIn=2024-04-14&amp;CheckOut=2024-04-18&amp;Location=Gramado%20-%20RS%20,%20Brasil&amp;ZoneId=7752&amp;HotelId=387544&amp;Rooms=1&amp;Adults=2&amp;Children=0&amp;ChildAges=;;&amp;Latitude=-29.3777838&amp;Longitude=-50.8766243&amp;Hotel=Hotel%20Fioreze%20Centro&amp;packageGroup=STANDALONE" TargetMode="External"/><Relationship Id="rId32" Type="http://schemas.openxmlformats.org/officeDocument/2006/relationships/hyperlink" Target="https://atlas.cvc.com.br/hotel/detail/gramado-rs-brasil/hotel-colina-sao-francisco?HotelId=386646&amp;CheckIn=2024-05-29&amp;CheckOut=2024-06-02&amp;Location=Gramado%20-%20RS%20,%20Brasil&amp;ZoneId=7752&amp;Rooms=1&amp;Adults=2&amp;Children=0&amp;ChildAges=;&amp;Latitude=-29.388227&amp;Longitude=-50.8844741&amp;City=Gramado&amp;State=Rio%20Grande%20Do%20Sul&amp;Country=Brasil&amp;Hotel=Hotel%20Colina%20S%C3%A3o%20Francisco&amp;iata=&amp;position=2&amp;packageGroup=STANDALONE&amp;price=393.27" TargetMode="External"/><Relationship Id="rId5" Type="http://schemas.openxmlformats.org/officeDocument/2006/relationships/hyperlink" Target="https://atlas.cvc.com.br/hotel/detail/gramado-rs-brasil/buona-vitta-gramado-resort?CheckIn=2024-05-06&amp;CheckOut=2024-05-10&amp;Location=Gramado%20-%20RS%20,%20Brasil&amp;ZoneId=7752&amp;HotelId=3813864&amp;Rooms=1&amp;Adults=2&amp;Children=0&amp;ChildAges=;;&amp;Latitude=-29.3663822&amp;Longitude=-50.8580248&amp;Hotel=Buona%20Vitta%20Gramado%20Resort%20&amp;packageGroup=STANDALONE" TargetMode="External"/><Relationship Id="rId15" Type="http://schemas.openxmlformats.org/officeDocument/2006/relationships/hyperlink" Target="https://atlas.cvc.com.br/hotel/detail/gramado-rs-brasil/castelo-saint-andrews?HotelId=384372&amp;CheckIn=2024-03-17&amp;CheckOut=2024-03-21&amp;Location=Gramado%20-%20RS%20,%20Brasil&amp;ZoneId=7752&amp;Rooms=1&amp;Adults=2&amp;Children=0&amp;ChildAges=;&amp;Latitude=-29.38583&amp;Longitude=-50.86639&amp;City=Gramado&amp;State=Rio%20Grande%20Do%20Sul&amp;Country=Brasil&amp;Hotel=Castelo%20Saint%20Andrews&amp;iata=&amp;position=1&amp;packageGroup=STANDALONE&amp;price=3002.33" TargetMode="External"/><Relationship Id="rId23" Type="http://schemas.openxmlformats.org/officeDocument/2006/relationships/hyperlink" Target="https://atlas.cvc.com.br/hotel/detail/gramado-rs-brasil/hotel-aguas-claras-gramado?HotelId=382986&amp;CheckIn=2024-03-24&amp;CheckOut=2024-03-28&amp;Location=Gramado%20-%20RS%20,%20Brasil&amp;ZoneId=7752&amp;Rooms=1&amp;Adults=2&amp;Children=0&amp;ChildAges=;&amp;Latitude=-29.38222&amp;Longitude=-50.87833&amp;City=Gramado&amp;State=Rio%20Grande%20Do%20Sul&amp;Country=Brasil&amp;Hotel=Hotel%20%C3%81guas%20Claras%20Gramado&amp;iata=&amp;position=1&amp;packageGroup=STANDALONE&amp;price=341.34" TargetMode="External"/><Relationship Id="rId28" Type="http://schemas.openxmlformats.org/officeDocument/2006/relationships/hyperlink" Target="https://atlas.cvc.com.br/hotel/detail/gramado-rs-brasil/wyndham-gramado-termas-resort-e-spa?HotelId=595317&amp;CheckIn=2024-04-11&amp;CheckOut=2024-04-14&amp;Location=Gramado%20-%20RS%20,%20Brasil&amp;ZoneId=7752&amp;Rooms=1&amp;Adults=2&amp;Children=0&amp;ChildAges=;&amp;Latitude=-29.3894319&amp;Longitude=-50.9314916&amp;City=Gramado&amp;State=Rio%20Grande%20Do%20Sul&amp;Country=Brasil&amp;Hotel=Wyndham%20Gramado%20Termas%20Resort%20E%20Spa&amp;iata=&amp;position=1&amp;packageGroup=STANDALONE&amp;price=532.77" TargetMode="External"/><Relationship Id="rId10" Type="http://schemas.openxmlformats.org/officeDocument/2006/relationships/hyperlink" Target="https://atlas.cvc.com.br/hotel/detail/gramado-rs-brasil/hotel-fioreze-primo?CheckIn=2024-03-17&amp;CheckOut=2024-03-21&amp;Location=Gramado%20-%20RS%20,%20Brasil&amp;ZoneId=7752&amp;HotelId=387539&amp;Rooms=1&amp;Adults=2&amp;Children=0&amp;ChildAges=;;&amp;Latitude=-29.370942&amp;Longitude=-50.8790225&amp;Hotel=Hotel%20Fioreze%20Primo&amp;packageGroup=STANDALONE" TargetMode="External"/><Relationship Id="rId19" Type="http://schemas.openxmlformats.org/officeDocument/2006/relationships/hyperlink" Target="https://atlas.cvc.com.br/hotel/detail/gramado-rs-brasil/laghetto-gramado?CheckIn=2024-04-18&amp;CheckOut=2024-04-22&amp;Location=Gramado%20-%20RS%20,%20Brasil&amp;ZoneId=7752&amp;HotelId=593110&amp;Rooms=1&amp;Adults=2&amp;Children=0&amp;ChildAges=;;&amp;Latitude=-29.3778474&amp;Longitude=-50.8803528&amp;Hotel=Laghetto%20Gramado&amp;packageGroup=STANDALONE" TargetMode="External"/><Relationship Id="rId31" Type="http://schemas.openxmlformats.org/officeDocument/2006/relationships/hyperlink" Target="https://atlas.cvc.com.br/hotel/detail/gramado-rs-brasil/colina-lagos-hotel?HotelId=3810483&amp;CheckIn=2024-05-29&amp;CheckOut=2024-06-02&amp;Location=Gramado%20-%20RS%20,%20Brasil&amp;ZoneId=7752&amp;Rooms=1&amp;Adults=2&amp;Children=0&amp;ChildAges=;&amp;Latitude=-29.3644062&amp;Longitude=-50.8866992&amp;City=Gramado&amp;State=Rio%20Grande%20Do%20Sul&amp;Country=Brasil&amp;Hotel=Colina%20Lagos%20Hotel&amp;iata=&amp;position=1&amp;packageGroup=STANDALONE&amp;price=395.38" TargetMode="External"/><Relationship Id="rId4" Type="http://schemas.openxmlformats.org/officeDocument/2006/relationships/hyperlink" Target="https://atlas.cvc.com.br/hotel/detail/gramado-rs-brasil/bella-gramado-resort?CheckIn=2024-05-05&amp;CheckOut=2024-05-09&amp;Location=Gramado%20-%20RS%20,%20Brasil&amp;ZoneId=7752&amp;HotelId=3812343&amp;Rooms=1&amp;Adults=2&amp;Children=0&amp;ChildAges=;;&amp;Latitude=-29.3610343&amp;Longitude=-50.8569717&amp;Hotel=Bella%20Gramado%20Resort%20&amp;packageGroup=STANDALONE" TargetMode="External"/><Relationship Id="rId9" Type="http://schemas.openxmlformats.org/officeDocument/2006/relationships/hyperlink" Target="https://atlas.cvc.com.br/hotel/detail/gramado-rs-brasil/hotel-monte-felice-centro?CheckIn=2024-05-12&amp;CheckOut=2024-05-16&amp;Location=Gramado%20-%20RS%20,%20Brasil&amp;ZoneId=7752&amp;HotelId=388594&amp;Rooms=1&amp;Adults=2&amp;Children=0&amp;ChildAges=;;&amp;Latitude=-29.386043&amp;Longitude=-50.8757202&amp;Hotel=Hotel%20Monte%20Felice%20Centro&amp;packageGroup=VHI" TargetMode="External"/><Relationship Id="rId14" Type="http://schemas.openxmlformats.org/officeDocument/2006/relationships/hyperlink" Target="https://atlas.cvc.com.br/hotel/detail/gramado-rs-brasil/wish-serrano?CheckIn=2024-02-25&amp;CheckOut=2024-02-29&amp;Location=Gramado%20-%20RS%20,%20Brasil&amp;ZoneId=7752&amp;HotelId=382452&amp;Rooms=1&amp;Adults=2&amp;Children=0&amp;ChildAges=;;&amp;Latitude=-29.37861&amp;Longitude=-50.87389&amp;Hotel=Wish%20Serrano&amp;packageGroup=STANDALONE" TargetMode="External"/><Relationship Id="rId22" Type="http://schemas.openxmlformats.org/officeDocument/2006/relationships/hyperlink" Target="https://atlas.cvc.com.br/hotel/detail/gramado-rs-brasil/prodigy-gramado?HotelId=385333&amp;CheckIn=2024-03-21&amp;CheckOut=2024-03-24&amp;Location=Gramado%20-%20RS%20,%20Brasil&amp;ZoneId=7752&amp;Rooms=1&amp;Adults=2&amp;Children=0&amp;ChildAges=;&amp;Latitude=-29.3820427&amp;Longitude=-50.8755539&amp;City=Gramado&amp;State=Rio%20Grande%20Do%20Sul&amp;Country=Brasil&amp;Hotel=Prodigy%20Gramado&amp;iata=&amp;position=1&amp;packageGroup=STANDALONE&amp;price=513.33" TargetMode="External"/><Relationship Id="rId27" Type="http://schemas.openxmlformats.org/officeDocument/2006/relationships/hyperlink" Target="https://atlas.cvc.com.br/hotel/detail/gramado-rs-brasil/hotel-renascenca?CheckIn=2024-03-17&amp;CheckOut=2024-03-21&amp;Location=Gramado%20-%20RS%20,%20Brasil&amp;ZoneId=7752&amp;HotelId=388605&amp;Rooms=1&amp;Adults=2&amp;Children=0&amp;ChildAges=;;&amp;Latitude=-29.3998658&amp;Longitude=-50.8714083&amp;Hotel=Hotel%20Renascen%C3%A7a&amp;packageGroup=STANDALONE" TargetMode="External"/><Relationship Id="rId30" Type="http://schemas.openxmlformats.org/officeDocument/2006/relationships/hyperlink" Target="https://atlas.cvc.com.br/hotel/detail/gramado-rs-brasil/laghetto-siena?CheckIn=2024-06-21&amp;CheckOut=2024-06-26&amp;Location=Gramado%20-%20RS%20,%20Brasil&amp;ZoneId=7752&amp;HotelId=592249&amp;Rooms=1&amp;Adults=2&amp;Children=0&amp;ChildAges=;;&amp;Latitude=-29.3752186&amp;Longitude=-50.8643581&amp;Hotel=Laghetto%20Siena&amp;packageGroup=STANDALONE" TargetMode="External"/><Relationship Id="rId8" Type="http://schemas.openxmlformats.org/officeDocument/2006/relationships/hyperlink" Target="https://atlas.cvc.com.br/hotel/detail/gramado-rs-brasil/hotel-colina-sao-francisco?CheckIn=2024-02-18&amp;CheckOut=2024-02-22&amp;Location=Gramado%20-%20RS%20,%20Brasil&amp;ZoneId=7752&amp;HotelId=386646&amp;Rooms=1&amp;Adults=2&amp;Children=0&amp;ChildAges=;;&amp;Latitude=-29.388227&amp;Longitude=-50.8844741&amp;Hotel=Hotel%20Colina%20S%C3%A3o%20Francisco&amp;packageGroup=VH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workbookViewId="0">
      <selection activeCell="V5" sqref="V5"/>
    </sheetView>
  </sheetViews>
  <sheetFormatPr defaultRowHeight="15"/>
  <cols>
    <col min="1" max="1" width="16" bestFit="1" customWidth="1"/>
    <col min="2" max="2" width="43.140625" bestFit="1" customWidth="1"/>
    <col min="4" max="4" width="9.85546875" bestFit="1" customWidth="1"/>
    <col min="5" max="5" width="14.28515625" bestFit="1" customWidth="1"/>
    <col min="6" max="6" width="12.5703125" customWidth="1"/>
    <col min="7" max="7" width="14.28515625" customWidth="1"/>
    <col min="8" max="8" width="19.85546875" bestFit="1" customWidth="1"/>
    <col min="9" max="10" width="11" bestFit="1" customWidth="1"/>
    <col min="11" max="11" width="10.85546875" customWidth="1"/>
    <col min="12" max="12" width="16.7109375" customWidth="1"/>
    <col min="13" max="13" width="17.5703125" customWidth="1"/>
    <col min="14" max="14" width="18" customWidth="1"/>
    <col min="15" max="15" width="16.42578125" customWidth="1"/>
    <col min="17" max="17" width="26.85546875" customWidth="1"/>
    <col min="18" max="18" width="22.7109375" customWidth="1"/>
    <col min="20" max="20" width="11.140625" style="27" customWidth="1"/>
  </cols>
  <sheetData>
    <row r="1" spans="1:20" ht="40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4" t="s">
        <v>16</v>
      </c>
      <c r="R1" s="4" t="s">
        <v>17</v>
      </c>
      <c r="S1" s="2" t="s">
        <v>18</v>
      </c>
      <c r="T1" s="22" t="s">
        <v>19</v>
      </c>
    </row>
    <row r="2" spans="1:20">
      <c r="A2" s="5" t="s">
        <v>20</v>
      </c>
      <c r="B2" s="6" t="s">
        <v>21</v>
      </c>
      <c r="C2" s="7" t="s">
        <v>22</v>
      </c>
      <c r="D2" s="7" t="s">
        <v>23</v>
      </c>
      <c r="E2" s="7" t="s">
        <v>24</v>
      </c>
      <c r="F2" s="6">
        <v>1</v>
      </c>
      <c r="G2" s="6" t="s">
        <v>25</v>
      </c>
      <c r="H2" s="8" t="s">
        <v>26</v>
      </c>
      <c r="I2" s="25">
        <f>-J2/(K2-1)</f>
        <v>119.375</v>
      </c>
      <c r="J2" s="9">
        <v>95.5</v>
      </c>
      <c r="K2" s="14">
        <v>0.2</v>
      </c>
      <c r="L2" s="11">
        <v>45204</v>
      </c>
      <c r="M2" s="11">
        <v>45565</v>
      </c>
      <c r="N2" s="11">
        <v>45078</v>
      </c>
      <c r="O2" s="11">
        <v>45565</v>
      </c>
      <c r="P2" s="6" t="s">
        <v>27</v>
      </c>
      <c r="Q2" s="11">
        <v>45340</v>
      </c>
      <c r="R2" s="11">
        <v>45344</v>
      </c>
      <c r="S2" s="12" t="s">
        <v>28</v>
      </c>
      <c r="T2" s="24" t="s">
        <v>29</v>
      </c>
    </row>
    <row r="3" spans="1:20">
      <c r="A3" s="5" t="s">
        <v>20</v>
      </c>
      <c r="B3" s="6" t="s">
        <v>30</v>
      </c>
      <c r="C3" s="7" t="s">
        <v>22</v>
      </c>
      <c r="D3" s="7" t="s">
        <v>23</v>
      </c>
      <c r="E3" s="7" t="s">
        <v>24</v>
      </c>
      <c r="F3" s="6">
        <v>1</v>
      </c>
      <c r="G3" s="7" t="s">
        <v>31</v>
      </c>
      <c r="H3" s="8" t="s">
        <v>32</v>
      </c>
      <c r="I3" s="25">
        <f>-J3/(K3-1)</f>
        <v>118</v>
      </c>
      <c r="J3" s="9">
        <v>118</v>
      </c>
      <c r="K3" s="14">
        <v>0</v>
      </c>
      <c r="L3" s="11">
        <v>45323</v>
      </c>
      <c r="M3" s="11">
        <v>45382</v>
      </c>
      <c r="N3" s="11">
        <v>45278</v>
      </c>
      <c r="O3" s="11">
        <v>45382</v>
      </c>
      <c r="P3" s="6" t="s">
        <v>27</v>
      </c>
      <c r="Q3" s="11">
        <v>45375</v>
      </c>
      <c r="R3" s="11">
        <v>45379</v>
      </c>
      <c r="S3" s="12" t="s">
        <v>33</v>
      </c>
      <c r="T3" s="23" t="s">
        <v>29</v>
      </c>
    </row>
    <row r="4" spans="1:20">
      <c r="A4" s="5" t="s">
        <v>20</v>
      </c>
      <c r="B4" s="6" t="s">
        <v>34</v>
      </c>
      <c r="C4" s="6" t="s">
        <v>35</v>
      </c>
      <c r="D4" s="7" t="s">
        <v>23</v>
      </c>
      <c r="E4" s="7" t="s">
        <v>24</v>
      </c>
      <c r="F4" s="6">
        <v>1</v>
      </c>
      <c r="G4" s="7" t="s">
        <v>31</v>
      </c>
      <c r="H4" s="8" t="s">
        <v>36</v>
      </c>
      <c r="I4" s="25">
        <f>-J4/(K4-1)</f>
        <v>156</v>
      </c>
      <c r="J4" s="9">
        <v>133</v>
      </c>
      <c r="K4" s="14">
        <v>0.14743589743589744</v>
      </c>
      <c r="L4" s="11">
        <v>45294</v>
      </c>
      <c r="M4" s="11">
        <v>45378</v>
      </c>
      <c r="N4" s="11">
        <v>45288</v>
      </c>
      <c r="O4" s="11">
        <v>45378</v>
      </c>
      <c r="P4" s="6" t="s">
        <v>27</v>
      </c>
      <c r="Q4" s="11">
        <v>45361</v>
      </c>
      <c r="R4" s="11">
        <v>45365</v>
      </c>
      <c r="S4" s="16" t="s">
        <v>37</v>
      </c>
      <c r="T4" s="27" t="s">
        <v>29</v>
      </c>
    </row>
    <row r="5" spans="1:20">
      <c r="A5" s="5" t="s">
        <v>20</v>
      </c>
      <c r="B5" s="6" t="s">
        <v>38</v>
      </c>
      <c r="C5" s="7" t="s">
        <v>22</v>
      </c>
      <c r="D5" s="7" t="s">
        <v>23</v>
      </c>
      <c r="E5" s="7" t="s">
        <v>24</v>
      </c>
      <c r="F5" s="6">
        <v>1</v>
      </c>
      <c r="G5" s="7" t="s">
        <v>39</v>
      </c>
      <c r="H5" s="8" t="s">
        <v>40</v>
      </c>
      <c r="I5" s="25">
        <f>-J5/(K5-1)</f>
        <v>157</v>
      </c>
      <c r="J5" s="9">
        <v>133</v>
      </c>
      <c r="K5" s="14">
        <v>0.15286624203821655</v>
      </c>
      <c r="L5" s="11">
        <v>45295</v>
      </c>
      <c r="M5" s="11">
        <v>45379</v>
      </c>
      <c r="N5" s="11">
        <v>45295</v>
      </c>
      <c r="O5" s="11">
        <v>45379</v>
      </c>
      <c r="P5" s="6" t="s">
        <v>41</v>
      </c>
      <c r="Q5" s="11">
        <v>45368</v>
      </c>
      <c r="R5" s="11">
        <v>45372</v>
      </c>
      <c r="S5" s="12" t="s">
        <v>42</v>
      </c>
      <c r="T5" s="27" t="s">
        <v>29</v>
      </c>
    </row>
    <row r="6" spans="1:20">
      <c r="A6" s="5" t="s">
        <v>43</v>
      </c>
      <c r="B6" s="6" t="s">
        <v>44</v>
      </c>
      <c r="C6" s="7" t="s">
        <v>22</v>
      </c>
      <c r="D6" s="7" t="s">
        <v>23</v>
      </c>
      <c r="E6" s="7" t="s">
        <v>24</v>
      </c>
      <c r="F6" s="6">
        <v>1</v>
      </c>
      <c r="G6" s="6" t="s">
        <v>45</v>
      </c>
      <c r="H6" s="8" t="s">
        <v>32</v>
      </c>
      <c r="I6" s="25">
        <f>-J6/(K6-1)</f>
        <v>160.5</v>
      </c>
      <c r="J6" s="9">
        <v>160.5</v>
      </c>
      <c r="K6" s="10">
        <v>0</v>
      </c>
      <c r="L6" s="11">
        <v>45210</v>
      </c>
      <c r="M6" s="11">
        <v>45657</v>
      </c>
      <c r="N6" s="11">
        <v>45210</v>
      </c>
      <c r="O6" s="11">
        <v>45657</v>
      </c>
      <c r="P6" s="6" t="s">
        <v>27</v>
      </c>
      <c r="Q6" s="11">
        <v>45401</v>
      </c>
      <c r="R6" s="11">
        <v>45405</v>
      </c>
      <c r="S6" s="12" t="s">
        <v>46</v>
      </c>
      <c r="T6" s="23" t="s">
        <v>29</v>
      </c>
    </row>
    <row r="7" spans="1:20">
      <c r="A7" s="5" t="s">
        <v>47</v>
      </c>
      <c r="B7" s="6" t="s">
        <v>48</v>
      </c>
      <c r="C7" s="7" t="s">
        <v>22</v>
      </c>
      <c r="D7" s="6" t="s">
        <v>49</v>
      </c>
      <c r="E7" s="7" t="s">
        <v>24</v>
      </c>
      <c r="F7" s="6">
        <v>1</v>
      </c>
      <c r="G7" s="6" t="s">
        <v>25</v>
      </c>
      <c r="H7" s="8" t="s">
        <v>50</v>
      </c>
      <c r="I7" s="25">
        <f>-J7/(K7-1)</f>
        <v>177</v>
      </c>
      <c r="J7" s="9">
        <v>169</v>
      </c>
      <c r="K7" s="10">
        <v>4.519774011299435E-2</v>
      </c>
      <c r="L7" s="11">
        <v>45222</v>
      </c>
      <c r="M7" s="11">
        <v>45351</v>
      </c>
      <c r="N7" s="11">
        <v>45222</v>
      </c>
      <c r="O7" s="11">
        <v>45351</v>
      </c>
      <c r="P7" s="6" t="s">
        <v>27</v>
      </c>
      <c r="Q7" s="11">
        <v>45401</v>
      </c>
      <c r="R7" s="11">
        <v>45405</v>
      </c>
      <c r="S7" s="12" t="s">
        <v>46</v>
      </c>
      <c r="T7" s="23" t="s">
        <v>29</v>
      </c>
    </row>
    <row r="8" spans="1:20">
      <c r="A8" s="5" t="s">
        <v>20</v>
      </c>
      <c r="B8" s="6" t="s">
        <v>21</v>
      </c>
      <c r="C8" s="7" t="s">
        <v>22</v>
      </c>
      <c r="D8" s="7" t="s">
        <v>23</v>
      </c>
      <c r="E8" s="7" t="s">
        <v>24</v>
      </c>
      <c r="F8" s="6">
        <v>1</v>
      </c>
      <c r="G8" s="6" t="s">
        <v>25</v>
      </c>
      <c r="H8" s="8" t="s">
        <v>51</v>
      </c>
      <c r="I8" s="25">
        <f>-J8/(K8-1)</f>
        <v>211.25</v>
      </c>
      <c r="J8" s="9">
        <f>338/2</f>
        <v>169</v>
      </c>
      <c r="K8" s="17">
        <v>0.2</v>
      </c>
      <c r="L8" s="21">
        <v>45442</v>
      </c>
      <c r="M8" s="11">
        <v>45445</v>
      </c>
      <c r="N8" s="11">
        <v>45078</v>
      </c>
      <c r="O8" s="11">
        <v>45565</v>
      </c>
      <c r="P8" s="6" t="s">
        <v>27</v>
      </c>
      <c r="Q8" s="11">
        <v>45441</v>
      </c>
      <c r="R8" s="11">
        <v>45445</v>
      </c>
      <c r="S8" s="12" t="s">
        <v>52</v>
      </c>
      <c r="T8" s="28" t="s">
        <v>29</v>
      </c>
    </row>
    <row r="9" spans="1:20">
      <c r="A9" s="5" t="s">
        <v>20</v>
      </c>
      <c r="B9" s="6" t="s">
        <v>53</v>
      </c>
      <c r="C9" s="7" t="s">
        <v>22</v>
      </c>
      <c r="D9" s="6" t="s">
        <v>49</v>
      </c>
      <c r="E9" s="7" t="s">
        <v>24</v>
      </c>
      <c r="F9" s="6">
        <v>1</v>
      </c>
      <c r="G9" s="7" t="s">
        <v>31</v>
      </c>
      <c r="H9" s="8" t="s">
        <v>54</v>
      </c>
      <c r="I9" s="25">
        <f>-J9/(K9-1)</f>
        <v>211</v>
      </c>
      <c r="J9" s="9">
        <v>169.5</v>
      </c>
      <c r="K9" s="14">
        <v>0.19668246445497631</v>
      </c>
      <c r="L9" s="11">
        <v>45204</v>
      </c>
      <c r="M9" s="11">
        <v>45646</v>
      </c>
      <c r="N9" s="11">
        <v>45113</v>
      </c>
      <c r="O9" s="11">
        <v>45646</v>
      </c>
      <c r="P9" s="6" t="s">
        <v>55</v>
      </c>
      <c r="Q9" s="11">
        <v>45431</v>
      </c>
      <c r="R9" s="11">
        <v>45435</v>
      </c>
      <c r="S9" s="12" t="s">
        <v>56</v>
      </c>
      <c r="T9" s="23" t="s">
        <v>29</v>
      </c>
    </row>
    <row r="10" spans="1:20">
      <c r="A10" s="5" t="s">
        <v>20</v>
      </c>
      <c r="B10" s="6" t="s">
        <v>57</v>
      </c>
      <c r="C10" s="7" t="s">
        <v>22</v>
      </c>
      <c r="D10" s="6" t="s">
        <v>49</v>
      </c>
      <c r="E10" s="7" t="s">
        <v>24</v>
      </c>
      <c r="F10" s="6">
        <v>1</v>
      </c>
      <c r="G10" s="7" t="s">
        <v>31</v>
      </c>
      <c r="H10" s="8" t="s">
        <v>32</v>
      </c>
      <c r="I10" s="25">
        <f>-J10/(K10-1)</f>
        <v>215.00000000000003</v>
      </c>
      <c r="J10" s="9">
        <v>171</v>
      </c>
      <c r="K10" s="14">
        <v>0.20465116279069767</v>
      </c>
      <c r="L10" s="11">
        <v>45287</v>
      </c>
      <c r="M10" s="11">
        <v>45657</v>
      </c>
      <c r="N10" s="11">
        <v>45287</v>
      </c>
      <c r="O10" s="11">
        <v>45657</v>
      </c>
      <c r="P10" s="6" t="s">
        <v>27</v>
      </c>
      <c r="Q10" s="11">
        <v>45375</v>
      </c>
      <c r="R10" s="11">
        <v>45379</v>
      </c>
      <c r="S10" s="16" t="s">
        <v>58</v>
      </c>
      <c r="T10" s="27" t="s">
        <v>29</v>
      </c>
    </row>
    <row r="11" spans="1:20">
      <c r="A11" s="5" t="s">
        <v>20</v>
      </c>
      <c r="B11" s="6" t="s">
        <v>59</v>
      </c>
      <c r="C11" s="7" t="s">
        <v>22</v>
      </c>
      <c r="D11" s="7" t="s">
        <v>23</v>
      </c>
      <c r="E11" s="7" t="s">
        <v>24</v>
      </c>
      <c r="F11" s="6">
        <v>1</v>
      </c>
      <c r="G11" s="7" t="s">
        <v>31</v>
      </c>
      <c r="H11" s="8" t="s">
        <v>32</v>
      </c>
      <c r="I11" s="25">
        <f>-J11/(K11-1)</f>
        <v>217</v>
      </c>
      <c r="J11" s="9">
        <v>174</v>
      </c>
      <c r="K11" s="14">
        <v>0.19815668202764977</v>
      </c>
      <c r="L11" s="11">
        <v>45204</v>
      </c>
      <c r="M11" s="11">
        <v>45646</v>
      </c>
      <c r="N11" s="11">
        <v>45113</v>
      </c>
      <c r="O11" s="11">
        <v>45646</v>
      </c>
      <c r="P11" s="6" t="s">
        <v>55</v>
      </c>
      <c r="Q11" s="11">
        <v>45424</v>
      </c>
      <c r="R11" s="11">
        <v>45428</v>
      </c>
      <c r="S11" s="12" t="s">
        <v>60</v>
      </c>
      <c r="T11" s="23" t="s">
        <v>29</v>
      </c>
    </row>
    <row r="12" spans="1:20">
      <c r="A12" s="5" t="s">
        <v>20</v>
      </c>
      <c r="B12" s="6" t="s">
        <v>61</v>
      </c>
      <c r="C12" s="7" t="s">
        <v>22</v>
      </c>
      <c r="D12" s="7" t="s">
        <v>23</v>
      </c>
      <c r="E12" s="7" t="s">
        <v>24</v>
      </c>
      <c r="F12" s="6">
        <v>1</v>
      </c>
      <c r="G12" s="6" t="s">
        <v>25</v>
      </c>
      <c r="H12" s="8" t="s">
        <v>62</v>
      </c>
      <c r="I12" s="25">
        <f>-J12/(K12-1)</f>
        <v>237</v>
      </c>
      <c r="J12" s="9">
        <v>189</v>
      </c>
      <c r="K12" s="14">
        <v>0.20253164556962025</v>
      </c>
      <c r="L12" s="11">
        <v>45204</v>
      </c>
      <c r="M12" s="11">
        <v>45657</v>
      </c>
      <c r="N12" s="11">
        <v>45078</v>
      </c>
      <c r="O12" s="11">
        <v>45657</v>
      </c>
      <c r="P12" s="6" t="s">
        <v>27</v>
      </c>
      <c r="Q12" s="11">
        <v>45368</v>
      </c>
      <c r="R12" s="11">
        <v>45372</v>
      </c>
      <c r="S12" s="16" t="s">
        <v>63</v>
      </c>
      <c r="T12" s="24" t="s">
        <v>29</v>
      </c>
    </row>
    <row r="13" spans="1:20">
      <c r="A13" s="5" t="s">
        <v>20</v>
      </c>
      <c r="B13" s="6" t="s">
        <v>64</v>
      </c>
      <c r="C13" s="7" t="s">
        <v>22</v>
      </c>
      <c r="D13" s="6" t="s">
        <v>49</v>
      </c>
      <c r="E13" s="7" t="s">
        <v>24</v>
      </c>
      <c r="F13" s="6">
        <v>1</v>
      </c>
      <c r="G13" s="6" t="s">
        <v>25</v>
      </c>
      <c r="H13" s="8" t="s">
        <v>32</v>
      </c>
      <c r="I13" s="25">
        <f>-J13/(K13-1)</f>
        <v>247</v>
      </c>
      <c r="J13" s="9">
        <v>198</v>
      </c>
      <c r="K13" s="17">
        <v>0.19838056680161945</v>
      </c>
      <c r="L13" s="21">
        <v>45442</v>
      </c>
      <c r="M13" s="11">
        <v>45445</v>
      </c>
      <c r="N13" s="11">
        <v>45078</v>
      </c>
      <c r="O13" s="11">
        <v>45565</v>
      </c>
      <c r="P13" s="6" t="s">
        <v>27</v>
      </c>
      <c r="Q13" s="11">
        <v>45441</v>
      </c>
      <c r="R13" s="11">
        <v>45445</v>
      </c>
      <c r="S13" s="12" t="s">
        <v>65</v>
      </c>
      <c r="T13" s="28" t="s">
        <v>29</v>
      </c>
    </row>
    <row r="14" spans="1:20">
      <c r="A14" s="5" t="s">
        <v>20</v>
      </c>
      <c r="B14" s="6" t="s">
        <v>66</v>
      </c>
      <c r="C14" s="7" t="s">
        <v>67</v>
      </c>
      <c r="D14" s="6" t="s">
        <v>68</v>
      </c>
      <c r="E14" s="6" t="s">
        <v>24</v>
      </c>
      <c r="F14" s="6">
        <v>2</v>
      </c>
      <c r="G14" s="6" t="s">
        <v>45</v>
      </c>
      <c r="H14" s="8" t="s">
        <v>69</v>
      </c>
      <c r="I14" s="26">
        <v>266.5</v>
      </c>
      <c r="J14" s="18">
        <v>199</v>
      </c>
      <c r="K14" s="17">
        <v>0.25328330206378985</v>
      </c>
      <c r="L14" s="11">
        <v>45352</v>
      </c>
      <c r="M14" s="11">
        <v>45443</v>
      </c>
      <c r="N14" s="11">
        <v>45352</v>
      </c>
      <c r="O14" s="11">
        <v>45366</v>
      </c>
      <c r="P14" s="19" t="s">
        <v>55</v>
      </c>
      <c r="Q14" s="11">
        <v>45393</v>
      </c>
      <c r="R14" s="11">
        <v>45396</v>
      </c>
      <c r="S14" s="20" t="s">
        <v>70</v>
      </c>
      <c r="T14" s="27" t="s">
        <v>29</v>
      </c>
    </row>
    <row r="15" spans="1:20">
      <c r="A15" s="5" t="s">
        <v>20</v>
      </c>
      <c r="B15" s="6" t="s">
        <v>71</v>
      </c>
      <c r="C15" s="7" t="s">
        <v>22</v>
      </c>
      <c r="D15" s="6" t="s">
        <v>49</v>
      </c>
      <c r="E15" s="7" t="s">
        <v>24</v>
      </c>
      <c r="F15" s="6">
        <v>1</v>
      </c>
      <c r="G15" s="6" t="s">
        <v>45</v>
      </c>
      <c r="H15" s="8" t="s">
        <v>32</v>
      </c>
      <c r="I15" s="25">
        <f>-J15/(K15-1)</f>
        <v>206</v>
      </c>
      <c r="J15" s="9">
        <v>206</v>
      </c>
      <c r="K15" s="10">
        <v>0</v>
      </c>
      <c r="L15" s="11">
        <v>45210</v>
      </c>
      <c r="M15" s="11">
        <v>45657</v>
      </c>
      <c r="N15" s="11">
        <v>45210</v>
      </c>
      <c r="O15" s="11">
        <v>45657</v>
      </c>
      <c r="P15" s="6" t="s">
        <v>27</v>
      </c>
      <c r="Q15" s="11">
        <v>45400</v>
      </c>
      <c r="R15" s="11">
        <v>45404</v>
      </c>
      <c r="S15" s="12" t="s">
        <v>72</v>
      </c>
      <c r="T15" s="27" t="s">
        <v>29</v>
      </c>
    </row>
    <row r="16" spans="1:20">
      <c r="A16" s="5" t="s">
        <v>20</v>
      </c>
      <c r="B16" s="6" t="s">
        <v>73</v>
      </c>
      <c r="C16" s="7" t="s">
        <v>22</v>
      </c>
      <c r="D16" s="6" t="s">
        <v>49</v>
      </c>
      <c r="E16" s="7" t="s">
        <v>24</v>
      </c>
      <c r="F16" s="6">
        <v>1</v>
      </c>
      <c r="G16" s="6" t="s">
        <v>45</v>
      </c>
      <c r="H16" s="8" t="s">
        <v>32</v>
      </c>
      <c r="I16" s="25">
        <f>-J16/(K16-1)</f>
        <v>206</v>
      </c>
      <c r="J16" s="9">
        <v>206</v>
      </c>
      <c r="K16" s="10">
        <v>0</v>
      </c>
      <c r="L16" s="11">
        <v>45210</v>
      </c>
      <c r="M16" s="11">
        <v>45657</v>
      </c>
      <c r="N16" s="11">
        <v>45210</v>
      </c>
      <c r="O16" s="11">
        <v>45657</v>
      </c>
      <c r="P16" s="6" t="s">
        <v>27</v>
      </c>
      <c r="Q16" s="11">
        <v>45400</v>
      </c>
      <c r="R16" s="11">
        <v>45404</v>
      </c>
      <c r="S16" s="12" t="s">
        <v>74</v>
      </c>
      <c r="T16" s="27" t="s">
        <v>29</v>
      </c>
    </row>
    <row r="17" spans="1:20">
      <c r="A17" s="5" t="s">
        <v>43</v>
      </c>
      <c r="B17" s="6" t="s">
        <v>44</v>
      </c>
      <c r="C17" s="7" t="s">
        <v>22</v>
      </c>
      <c r="D17" s="7" t="s">
        <v>23</v>
      </c>
      <c r="E17" s="7" t="s">
        <v>24</v>
      </c>
      <c r="F17" s="6">
        <v>1</v>
      </c>
      <c r="G17" s="6" t="s">
        <v>45</v>
      </c>
      <c r="H17" s="8" t="s">
        <v>32</v>
      </c>
      <c r="I17" s="25">
        <f>-J17/(K17-1)</f>
        <v>206.5</v>
      </c>
      <c r="J17" s="9">
        <f>413/2</f>
        <v>206.5</v>
      </c>
      <c r="K17" s="10">
        <v>0</v>
      </c>
      <c r="L17" s="11">
        <v>45210</v>
      </c>
      <c r="M17" s="11">
        <v>45657</v>
      </c>
      <c r="N17" s="11">
        <v>45210</v>
      </c>
      <c r="O17" s="11">
        <v>45657</v>
      </c>
      <c r="P17" s="6" t="s">
        <v>27</v>
      </c>
      <c r="Q17" s="11">
        <v>45464</v>
      </c>
      <c r="R17" s="11">
        <v>45469</v>
      </c>
      <c r="S17" s="15" t="s">
        <v>75</v>
      </c>
      <c r="T17" s="23" t="s">
        <v>29</v>
      </c>
    </row>
    <row r="18" spans="1:20">
      <c r="A18" s="5" t="s">
        <v>20</v>
      </c>
      <c r="B18" s="6" t="s">
        <v>76</v>
      </c>
      <c r="C18" s="7" t="s">
        <v>22</v>
      </c>
      <c r="D18" s="7" t="s">
        <v>23</v>
      </c>
      <c r="E18" s="7" t="s">
        <v>24</v>
      </c>
      <c r="F18" s="6">
        <v>1</v>
      </c>
      <c r="G18" s="6" t="s">
        <v>25</v>
      </c>
      <c r="H18" s="8" t="s">
        <v>77</v>
      </c>
      <c r="I18" s="25">
        <f>-J18/(K18-1)</f>
        <v>258</v>
      </c>
      <c r="J18" s="9">
        <v>207.5</v>
      </c>
      <c r="K18" s="14">
        <v>0.19573643410852712</v>
      </c>
      <c r="L18" s="11">
        <v>45204</v>
      </c>
      <c r="M18" s="11">
        <v>45657</v>
      </c>
      <c r="N18" s="11">
        <v>45078</v>
      </c>
      <c r="O18" s="11">
        <v>45657</v>
      </c>
      <c r="P18" s="6" t="s">
        <v>27</v>
      </c>
      <c r="Q18" s="11">
        <v>45361</v>
      </c>
      <c r="R18" s="11">
        <v>45365</v>
      </c>
      <c r="S18" s="16" t="s">
        <v>78</v>
      </c>
      <c r="T18" s="24" t="s">
        <v>29</v>
      </c>
    </row>
    <row r="19" spans="1:20">
      <c r="A19" s="5" t="s">
        <v>20</v>
      </c>
      <c r="B19" s="6" t="s">
        <v>79</v>
      </c>
      <c r="C19" s="7" t="s">
        <v>22</v>
      </c>
      <c r="D19" s="6" t="s">
        <v>49</v>
      </c>
      <c r="E19" s="7" t="s">
        <v>24</v>
      </c>
      <c r="F19" s="6">
        <v>1</v>
      </c>
      <c r="G19" s="6" t="s">
        <v>25</v>
      </c>
      <c r="H19" s="8" t="s">
        <v>80</v>
      </c>
      <c r="I19" s="25">
        <f>-J19/(K19-1)</f>
        <v>249</v>
      </c>
      <c r="J19" s="9">
        <v>224.5</v>
      </c>
      <c r="K19" s="14">
        <v>9.8393574297188757E-2</v>
      </c>
      <c r="L19" s="11">
        <v>45266</v>
      </c>
      <c r="M19" s="11">
        <v>45657</v>
      </c>
      <c r="N19" s="11">
        <v>45266</v>
      </c>
      <c r="O19" s="11">
        <v>45657</v>
      </c>
      <c r="P19" s="6" t="s">
        <v>81</v>
      </c>
      <c r="Q19" s="11">
        <v>45403</v>
      </c>
      <c r="R19" s="11">
        <v>45407</v>
      </c>
      <c r="S19" s="12" t="s">
        <v>82</v>
      </c>
      <c r="T19" s="27" t="s">
        <v>29</v>
      </c>
    </row>
    <row r="20" spans="1:20">
      <c r="A20" s="5" t="s">
        <v>20</v>
      </c>
      <c r="B20" s="6" t="s">
        <v>83</v>
      </c>
      <c r="C20" s="7" t="s">
        <v>22</v>
      </c>
      <c r="D20" s="7" t="s">
        <v>23</v>
      </c>
      <c r="E20" s="7" t="s">
        <v>24</v>
      </c>
      <c r="F20" s="6">
        <v>1</v>
      </c>
      <c r="G20" s="6" t="s">
        <v>25</v>
      </c>
      <c r="H20" s="8" t="s">
        <v>84</v>
      </c>
      <c r="I20" s="25">
        <f>-J20/(K20-1)</f>
        <v>287</v>
      </c>
      <c r="J20" s="9">
        <v>230.5</v>
      </c>
      <c r="K20" s="14">
        <v>0.19686411149825783</v>
      </c>
      <c r="L20" s="11">
        <v>45204</v>
      </c>
      <c r="M20" s="11">
        <v>45657</v>
      </c>
      <c r="N20" s="11">
        <v>45078</v>
      </c>
      <c r="O20" s="11">
        <v>45657</v>
      </c>
      <c r="P20" s="6" t="s">
        <v>27</v>
      </c>
      <c r="Q20" s="11">
        <v>45368</v>
      </c>
      <c r="R20" s="11">
        <v>45372</v>
      </c>
      <c r="S20" s="16" t="s">
        <v>85</v>
      </c>
      <c r="T20" s="27" t="s">
        <v>29</v>
      </c>
    </row>
    <row r="21" spans="1:20">
      <c r="A21" s="5" t="s">
        <v>20</v>
      </c>
      <c r="B21" s="6" t="s">
        <v>86</v>
      </c>
      <c r="C21" s="7" t="s">
        <v>22</v>
      </c>
      <c r="D21" s="7" t="s">
        <v>23</v>
      </c>
      <c r="E21" s="7" t="s">
        <v>24</v>
      </c>
      <c r="F21" s="6">
        <v>1</v>
      </c>
      <c r="G21" s="6" t="s">
        <v>45</v>
      </c>
      <c r="H21" s="8" t="s">
        <v>32</v>
      </c>
      <c r="I21" s="25">
        <f>-J21/(K21-1)</f>
        <v>237.5</v>
      </c>
      <c r="J21" s="9">
        <v>237.5</v>
      </c>
      <c r="K21" s="10">
        <v>0</v>
      </c>
      <c r="L21" s="11">
        <v>45210</v>
      </c>
      <c r="M21" s="11">
        <v>45657</v>
      </c>
      <c r="N21" s="11">
        <v>45210</v>
      </c>
      <c r="O21" s="11">
        <v>45657</v>
      </c>
      <c r="P21" s="6" t="s">
        <v>27</v>
      </c>
      <c r="Q21" s="11">
        <v>45400</v>
      </c>
      <c r="R21" s="11">
        <v>45404</v>
      </c>
      <c r="S21" s="12" t="s">
        <v>87</v>
      </c>
      <c r="T21" s="27" t="s">
        <v>29</v>
      </c>
    </row>
    <row r="22" spans="1:20">
      <c r="A22" s="5" t="s">
        <v>20</v>
      </c>
      <c r="B22" s="6" t="s">
        <v>88</v>
      </c>
      <c r="C22" s="6" t="s">
        <v>67</v>
      </c>
      <c r="D22" s="6" t="s">
        <v>68</v>
      </c>
      <c r="E22" s="7" t="s">
        <v>24</v>
      </c>
      <c r="F22" s="6">
        <v>1</v>
      </c>
      <c r="G22" s="6" t="s">
        <v>45</v>
      </c>
      <c r="H22" s="8" t="s">
        <v>89</v>
      </c>
      <c r="I22" s="25">
        <f>-J22/(K22-1)</f>
        <v>260</v>
      </c>
      <c r="J22" s="9">
        <v>247.5</v>
      </c>
      <c r="K22" s="14">
        <v>4.807692307692308E-2</v>
      </c>
      <c r="L22" s="11">
        <v>45264</v>
      </c>
      <c r="M22" s="11">
        <v>45657</v>
      </c>
      <c r="N22" s="11">
        <v>45264</v>
      </c>
      <c r="O22" s="11">
        <v>45657</v>
      </c>
      <c r="P22" s="6" t="s">
        <v>41</v>
      </c>
      <c r="Q22" s="11">
        <v>45417</v>
      </c>
      <c r="R22" s="11">
        <v>45421</v>
      </c>
      <c r="S22" s="12" t="s">
        <v>90</v>
      </c>
      <c r="T22" s="23" t="s">
        <v>29</v>
      </c>
    </row>
    <row r="23" spans="1:20">
      <c r="A23" s="5" t="s">
        <v>20</v>
      </c>
      <c r="B23" s="6" t="s">
        <v>91</v>
      </c>
      <c r="C23" s="6" t="s">
        <v>67</v>
      </c>
      <c r="D23" s="6" t="s">
        <v>68</v>
      </c>
      <c r="E23" s="7" t="s">
        <v>24</v>
      </c>
      <c r="F23" s="6">
        <v>1</v>
      </c>
      <c r="G23" s="6" t="s">
        <v>45</v>
      </c>
      <c r="H23" s="8" t="s">
        <v>92</v>
      </c>
      <c r="I23" s="25">
        <f>-J23/(K23-1)</f>
        <v>296</v>
      </c>
      <c r="J23" s="9">
        <v>251.5</v>
      </c>
      <c r="K23" s="14">
        <v>0.15033783783783783</v>
      </c>
      <c r="L23" s="11">
        <v>45292</v>
      </c>
      <c r="M23" s="11">
        <v>45351</v>
      </c>
      <c r="N23" s="11">
        <v>45267</v>
      </c>
      <c r="O23" s="11">
        <v>45351</v>
      </c>
      <c r="P23" s="6" t="s">
        <v>27</v>
      </c>
      <c r="Q23" s="11">
        <v>45347</v>
      </c>
      <c r="R23" s="11">
        <v>45351</v>
      </c>
      <c r="S23" s="12" t="s">
        <v>93</v>
      </c>
      <c r="T23" s="23" t="s">
        <v>29</v>
      </c>
    </row>
    <row r="24" spans="1:20">
      <c r="A24" s="5" t="s">
        <v>20</v>
      </c>
      <c r="B24" s="6" t="s">
        <v>94</v>
      </c>
      <c r="C24" s="7" t="s">
        <v>22</v>
      </c>
      <c r="D24" s="6" t="s">
        <v>49</v>
      </c>
      <c r="E24" s="7" t="s">
        <v>24</v>
      </c>
      <c r="F24" s="6">
        <v>1</v>
      </c>
      <c r="G24" s="6" t="s">
        <v>45</v>
      </c>
      <c r="H24" s="8" t="s">
        <v>95</v>
      </c>
      <c r="I24" s="25">
        <f>-J24/(K24-1)</f>
        <v>270</v>
      </c>
      <c r="J24" s="9">
        <v>257</v>
      </c>
      <c r="K24" s="14">
        <v>4.8148148148148148E-2</v>
      </c>
      <c r="L24" s="11">
        <v>45292</v>
      </c>
      <c r="M24" s="11">
        <v>45349</v>
      </c>
      <c r="N24" s="11">
        <v>45267</v>
      </c>
      <c r="O24" s="11">
        <v>45349</v>
      </c>
      <c r="P24" s="6" t="s">
        <v>27</v>
      </c>
      <c r="Q24" s="11">
        <v>45372</v>
      </c>
      <c r="R24" s="11">
        <v>45375</v>
      </c>
      <c r="S24" s="16" t="s">
        <v>96</v>
      </c>
      <c r="T24" s="27" t="s">
        <v>29</v>
      </c>
    </row>
    <row r="25" spans="1:20">
      <c r="A25" s="5" t="s">
        <v>20</v>
      </c>
      <c r="B25" s="6" t="s">
        <v>71</v>
      </c>
      <c r="C25" s="7" t="s">
        <v>22</v>
      </c>
      <c r="D25" s="6" t="s">
        <v>49</v>
      </c>
      <c r="E25" s="7" t="s">
        <v>24</v>
      </c>
      <c r="F25" s="6">
        <v>1</v>
      </c>
      <c r="G25" s="6" t="s">
        <v>45</v>
      </c>
      <c r="H25" s="8" t="s">
        <v>32</v>
      </c>
      <c r="I25" s="25">
        <f>-J25/(K25-1)</f>
        <v>270</v>
      </c>
      <c r="J25" s="9">
        <f>540/2</f>
        <v>270</v>
      </c>
      <c r="K25" s="10">
        <v>0</v>
      </c>
      <c r="L25" s="11">
        <v>45210</v>
      </c>
      <c r="M25" s="11">
        <v>45657</v>
      </c>
      <c r="N25" s="11">
        <v>45210</v>
      </c>
      <c r="O25" s="11">
        <v>45657</v>
      </c>
      <c r="P25" s="6" t="s">
        <v>27</v>
      </c>
      <c r="Q25" s="11">
        <v>45464</v>
      </c>
      <c r="R25" s="11">
        <v>45469</v>
      </c>
      <c r="S25" s="15" t="s">
        <v>97</v>
      </c>
      <c r="T25" s="23" t="s">
        <v>29</v>
      </c>
    </row>
    <row r="26" spans="1:20">
      <c r="A26" s="5" t="s">
        <v>20</v>
      </c>
      <c r="B26" s="6" t="s">
        <v>98</v>
      </c>
      <c r="C26" s="7" t="s">
        <v>22</v>
      </c>
      <c r="D26" s="6" t="s">
        <v>49</v>
      </c>
      <c r="E26" s="7" t="s">
        <v>24</v>
      </c>
      <c r="F26" s="6">
        <v>1</v>
      </c>
      <c r="G26" s="6" t="s">
        <v>25</v>
      </c>
      <c r="H26" s="8" t="s">
        <v>99</v>
      </c>
      <c r="I26" s="25">
        <f>-J26/(K26-1)</f>
        <v>351</v>
      </c>
      <c r="J26" s="9">
        <v>282.5</v>
      </c>
      <c r="K26" s="14">
        <v>0.19515669515669515</v>
      </c>
      <c r="L26" s="11">
        <v>45288</v>
      </c>
      <c r="M26" s="11">
        <v>45657</v>
      </c>
      <c r="N26" s="11">
        <v>45288</v>
      </c>
      <c r="O26" s="11">
        <v>45657</v>
      </c>
      <c r="P26" s="6" t="s">
        <v>27</v>
      </c>
      <c r="Q26" s="11">
        <v>45396</v>
      </c>
      <c r="R26" s="11">
        <v>45400</v>
      </c>
      <c r="S26" s="16" t="s">
        <v>100</v>
      </c>
      <c r="T26" s="27" t="s">
        <v>29</v>
      </c>
    </row>
    <row r="27" spans="1:20">
      <c r="A27" s="5" t="s">
        <v>20</v>
      </c>
      <c r="B27" s="6" t="s">
        <v>98</v>
      </c>
      <c r="C27" s="7" t="s">
        <v>22</v>
      </c>
      <c r="D27" s="6" t="s">
        <v>49</v>
      </c>
      <c r="E27" s="7" t="s">
        <v>24</v>
      </c>
      <c r="F27" s="6">
        <v>1</v>
      </c>
      <c r="G27" s="6" t="s">
        <v>25</v>
      </c>
      <c r="H27" s="8" t="s">
        <v>95</v>
      </c>
      <c r="I27" s="25">
        <f>-J27/(K27-1)</f>
        <v>359</v>
      </c>
      <c r="J27" s="9">
        <v>288.5</v>
      </c>
      <c r="K27" s="14">
        <v>0.19637883008356546</v>
      </c>
      <c r="L27" s="11">
        <v>45204</v>
      </c>
      <c r="M27" s="11">
        <v>45657</v>
      </c>
      <c r="N27" s="11">
        <v>45078</v>
      </c>
      <c r="O27" s="11">
        <v>45657</v>
      </c>
      <c r="P27" s="6" t="s">
        <v>27</v>
      </c>
      <c r="Q27" s="11">
        <v>45361</v>
      </c>
      <c r="R27" s="11">
        <v>45365</v>
      </c>
      <c r="S27" s="16" t="s">
        <v>101</v>
      </c>
      <c r="T27" s="27" t="s">
        <v>29</v>
      </c>
    </row>
    <row r="28" spans="1:20">
      <c r="A28" s="5" t="s">
        <v>20</v>
      </c>
      <c r="B28" s="6" t="s">
        <v>102</v>
      </c>
      <c r="C28" s="6" t="s">
        <v>67</v>
      </c>
      <c r="D28" s="6" t="s">
        <v>68</v>
      </c>
      <c r="E28" s="7" t="s">
        <v>24</v>
      </c>
      <c r="F28" s="6">
        <v>1</v>
      </c>
      <c r="G28" s="6" t="s">
        <v>45</v>
      </c>
      <c r="H28" s="8" t="s">
        <v>80</v>
      </c>
      <c r="I28" s="25">
        <f>-J28/(K28-1)</f>
        <v>305.64454976303318</v>
      </c>
      <c r="J28" s="9">
        <f>581/2</f>
        <v>290.5</v>
      </c>
      <c r="K28" s="14">
        <v>4.954954954954955E-2</v>
      </c>
      <c r="L28" s="11">
        <v>45264</v>
      </c>
      <c r="M28" s="11">
        <v>45657</v>
      </c>
      <c r="N28" s="11">
        <v>45264</v>
      </c>
      <c r="O28" s="11">
        <v>45657</v>
      </c>
      <c r="P28" s="6" t="s">
        <v>41</v>
      </c>
      <c r="Q28" s="11">
        <v>45418</v>
      </c>
      <c r="R28" s="11">
        <v>45422</v>
      </c>
      <c r="S28" s="15" t="s">
        <v>103</v>
      </c>
      <c r="T28" s="23" t="s">
        <v>29</v>
      </c>
    </row>
    <row r="29" spans="1:20">
      <c r="A29" s="5" t="s">
        <v>20</v>
      </c>
      <c r="B29" s="8" t="s">
        <v>104</v>
      </c>
      <c r="C29" s="6" t="s">
        <v>67</v>
      </c>
      <c r="D29" s="6" t="s">
        <v>68</v>
      </c>
      <c r="E29" s="7" t="s">
        <v>24</v>
      </c>
      <c r="F29" s="6">
        <v>1</v>
      </c>
      <c r="G29" s="6" t="s">
        <v>45</v>
      </c>
      <c r="H29" s="8" t="s">
        <v>26</v>
      </c>
      <c r="I29" s="25">
        <f>-J29/(K29-1)</f>
        <v>401.99999999999994</v>
      </c>
      <c r="J29" s="9">
        <f>586/2</f>
        <v>293</v>
      </c>
      <c r="K29" s="17">
        <v>0.27114427860696516</v>
      </c>
      <c r="L29" s="21">
        <v>45442</v>
      </c>
      <c r="M29" s="11">
        <v>45445</v>
      </c>
      <c r="N29" s="11">
        <v>45343</v>
      </c>
      <c r="O29" s="11">
        <v>45441</v>
      </c>
      <c r="P29" s="6" t="s">
        <v>41</v>
      </c>
      <c r="Q29" s="11">
        <v>45441</v>
      </c>
      <c r="R29" s="11">
        <v>45445</v>
      </c>
      <c r="S29" s="12" t="s">
        <v>105</v>
      </c>
      <c r="T29" s="28" t="s">
        <v>29</v>
      </c>
    </row>
    <row r="30" spans="1:20">
      <c r="A30" s="5" t="s">
        <v>20</v>
      </c>
      <c r="B30" s="6" t="s">
        <v>106</v>
      </c>
      <c r="C30" s="6" t="s">
        <v>67</v>
      </c>
      <c r="D30" s="6" t="s">
        <v>68</v>
      </c>
      <c r="E30" s="7" t="s">
        <v>24</v>
      </c>
      <c r="F30" s="6">
        <v>1</v>
      </c>
      <c r="G30" s="6" t="s">
        <v>45</v>
      </c>
      <c r="H30" s="8" t="s">
        <v>107</v>
      </c>
      <c r="I30" s="25">
        <f>-J30/(K30-1)</f>
        <v>545.45454545454538</v>
      </c>
      <c r="J30" s="9">
        <v>300</v>
      </c>
      <c r="K30" s="14">
        <v>0.45</v>
      </c>
      <c r="L30" s="11">
        <v>45292</v>
      </c>
      <c r="M30" s="11">
        <v>45379</v>
      </c>
      <c r="N30" s="11">
        <v>45289</v>
      </c>
      <c r="O30" s="11">
        <v>45379</v>
      </c>
      <c r="P30" s="6" t="s">
        <v>27</v>
      </c>
      <c r="Q30" s="11">
        <v>45368</v>
      </c>
      <c r="R30" s="11">
        <v>45368</v>
      </c>
      <c r="S30" s="15" t="s">
        <v>108</v>
      </c>
      <c r="T30" s="23" t="s">
        <v>29</v>
      </c>
    </row>
    <row r="31" spans="1:20">
      <c r="A31" s="5" t="s">
        <v>20</v>
      </c>
      <c r="B31" s="6" t="s">
        <v>106</v>
      </c>
      <c r="C31" s="6" t="s">
        <v>67</v>
      </c>
      <c r="D31" s="6" t="s">
        <v>68</v>
      </c>
      <c r="E31" s="7" t="s">
        <v>24</v>
      </c>
      <c r="F31" s="6">
        <v>1</v>
      </c>
      <c r="G31" s="6" t="s">
        <v>45</v>
      </c>
      <c r="H31" s="8" t="s">
        <v>109</v>
      </c>
      <c r="I31" s="25">
        <f>-J31/(K31-1)</f>
        <v>352</v>
      </c>
      <c r="J31" s="9">
        <v>352</v>
      </c>
      <c r="K31" s="10">
        <v>0</v>
      </c>
      <c r="L31" s="11">
        <v>45210</v>
      </c>
      <c r="M31" s="11">
        <v>45657</v>
      </c>
      <c r="N31" s="11">
        <v>45210</v>
      </c>
      <c r="O31" s="11">
        <v>45657</v>
      </c>
      <c r="P31" s="6" t="s">
        <v>27</v>
      </c>
      <c r="Q31" s="11">
        <v>45400</v>
      </c>
      <c r="R31" s="11">
        <v>45404</v>
      </c>
      <c r="S31" s="12" t="s">
        <v>110</v>
      </c>
      <c r="T31" s="23" t="s">
        <v>29</v>
      </c>
    </row>
    <row r="32" spans="1:20">
      <c r="A32" s="5" t="s">
        <v>20</v>
      </c>
      <c r="B32" s="6" t="s">
        <v>57</v>
      </c>
      <c r="C32" s="7" t="s">
        <v>22</v>
      </c>
      <c r="D32" s="6" t="s">
        <v>49</v>
      </c>
      <c r="E32" s="7" t="s">
        <v>24</v>
      </c>
      <c r="F32" s="6">
        <v>1</v>
      </c>
      <c r="G32" s="7" t="s">
        <v>31</v>
      </c>
      <c r="H32" s="8" t="s">
        <v>32</v>
      </c>
      <c r="I32" s="25">
        <f>-J32/(K32-1)</f>
        <v>485</v>
      </c>
      <c r="J32" s="9">
        <f>777/2</f>
        <v>388.5</v>
      </c>
      <c r="K32" s="17">
        <v>0.19896907216494844</v>
      </c>
      <c r="L32" s="21">
        <v>45442</v>
      </c>
      <c r="M32" s="11">
        <v>45445</v>
      </c>
      <c r="N32" s="11">
        <v>45292</v>
      </c>
      <c r="O32" s="11">
        <v>45657</v>
      </c>
      <c r="P32" s="6" t="s">
        <v>27</v>
      </c>
      <c r="Q32" s="11">
        <v>45441</v>
      </c>
      <c r="R32" s="11">
        <v>45445</v>
      </c>
      <c r="S32" s="12" t="s">
        <v>111</v>
      </c>
      <c r="T32" s="28" t="s">
        <v>29</v>
      </c>
    </row>
    <row r="33" spans="1:20">
      <c r="A33" s="5" t="s">
        <v>20</v>
      </c>
      <c r="B33" s="6" t="s">
        <v>112</v>
      </c>
      <c r="C33" s="6" t="s">
        <v>1</v>
      </c>
      <c r="D33" s="6" t="s">
        <v>49</v>
      </c>
      <c r="E33" s="7" t="s">
        <v>24</v>
      </c>
      <c r="F33" s="6">
        <v>1</v>
      </c>
      <c r="G33" s="6" t="s">
        <v>39</v>
      </c>
      <c r="H33" s="13" t="s">
        <v>113</v>
      </c>
      <c r="I33" s="25">
        <f>-J33/(K33-1)</f>
        <v>519</v>
      </c>
      <c r="J33" s="9">
        <v>437</v>
      </c>
      <c r="K33" s="17">
        <v>0.15799614643545279</v>
      </c>
      <c r="L33" s="11">
        <v>45352</v>
      </c>
      <c r="M33" s="11">
        <v>45412</v>
      </c>
      <c r="N33" s="11">
        <v>45327</v>
      </c>
      <c r="O33" s="11">
        <v>45412</v>
      </c>
      <c r="P33" s="6" t="s">
        <v>55</v>
      </c>
      <c r="Q33" s="11">
        <v>45396</v>
      </c>
      <c r="R33" s="11">
        <v>45401</v>
      </c>
      <c r="S33" s="12" t="s">
        <v>114</v>
      </c>
      <c r="T33" s="27" t="s">
        <v>29</v>
      </c>
    </row>
    <row r="34" spans="1:20">
      <c r="A34" s="5" t="s">
        <v>20</v>
      </c>
      <c r="B34" s="6" t="s">
        <v>115</v>
      </c>
      <c r="C34" s="7" t="s">
        <v>22</v>
      </c>
      <c r="D34" s="6" t="s">
        <v>68</v>
      </c>
      <c r="E34" s="7" t="s">
        <v>24</v>
      </c>
      <c r="F34" s="6">
        <v>1</v>
      </c>
      <c r="G34" s="6" t="s">
        <v>45</v>
      </c>
      <c r="H34" s="8" t="s">
        <v>80</v>
      </c>
      <c r="I34" s="25">
        <f>-J34/(K34-1)</f>
        <v>847.27272727272725</v>
      </c>
      <c r="J34" s="9">
        <v>466</v>
      </c>
      <c r="K34" s="14">
        <v>0.45</v>
      </c>
      <c r="L34" s="11">
        <v>45292</v>
      </c>
      <c r="M34" s="11">
        <v>45379</v>
      </c>
      <c r="N34" s="11">
        <v>45289</v>
      </c>
      <c r="O34" s="11">
        <v>45379</v>
      </c>
      <c r="P34" s="6" t="s">
        <v>27</v>
      </c>
      <c r="Q34" s="11">
        <v>45368</v>
      </c>
      <c r="R34" s="11">
        <v>45368</v>
      </c>
      <c r="S34" s="15" t="s">
        <v>116</v>
      </c>
      <c r="T34" s="23" t="s">
        <v>29</v>
      </c>
    </row>
    <row r="35" spans="1:20">
      <c r="A35" s="5" t="s">
        <v>20</v>
      </c>
      <c r="B35" s="6" t="s">
        <v>117</v>
      </c>
      <c r="C35" s="6" t="s">
        <v>118</v>
      </c>
      <c r="D35" s="6" t="s">
        <v>68</v>
      </c>
      <c r="E35" s="7" t="s">
        <v>24</v>
      </c>
      <c r="F35" s="6">
        <v>1</v>
      </c>
      <c r="G35" s="6" t="s">
        <v>25</v>
      </c>
      <c r="H35" s="8" t="s">
        <v>119</v>
      </c>
      <c r="I35" s="25">
        <f>-J35/(K35-1)</f>
        <v>2001.66</v>
      </c>
      <c r="J35" s="9">
        <v>1501.25</v>
      </c>
      <c r="K35" s="14">
        <v>0.2499975020732792</v>
      </c>
      <c r="L35" s="11">
        <v>45261</v>
      </c>
      <c r="M35" s="11">
        <v>45657</v>
      </c>
      <c r="N35" s="11">
        <v>45261</v>
      </c>
      <c r="O35" s="11">
        <v>45657</v>
      </c>
      <c r="P35" s="6" t="s">
        <v>41</v>
      </c>
      <c r="Q35" s="11">
        <v>45368</v>
      </c>
      <c r="R35" s="11">
        <v>45372</v>
      </c>
      <c r="S35" s="12" t="s">
        <v>120</v>
      </c>
      <c r="T35" s="23" t="s">
        <v>121</v>
      </c>
    </row>
  </sheetData>
  <autoFilter ref="A1:T1" xr:uid="{00000000-0001-0000-0000-000000000000}">
    <sortState xmlns:xlrd2="http://schemas.microsoft.com/office/spreadsheetml/2017/richdata2" ref="A2:T35">
      <sortCondition ref="J1"/>
    </sortState>
  </autoFilter>
  <hyperlinks>
    <hyperlink ref="S6" r:id="rId1" display="https://atlas.cvc.com.br/hotel/detail/canela-rs-brasil/laghetto-vivace?CheckIn=2024-04-19&amp;CheckOut=2024-04-23&amp;Location=Canela%20-%20RS%20,%20Brasil&amp;ZoneId=7538&amp;HotelId=591631&amp;Rooms=1&amp;Adults=2&amp;Children=0&amp;ChildAges=;;&amp;Latitude=-29.3644237&amp;Longitude=-50.8153282&amp;Hotel=Laghetto%20Vivace&amp;packageGroup=STANDALONE" xr:uid="{1F55CACA-809D-4427-849E-6760B8674041}"/>
    <hyperlink ref="S7" r:id="rId2" display="https://atlas.cvc.com.br/hotel/detail/canela-rs-brasil/laghetto-vivace?CheckIn=2024-04-19&amp;CheckOut=2024-04-23&amp;Location=Canela%20-%20RS%20,%20Brasil&amp;ZoneId=7538&amp;HotelId=591631&amp;Rooms=1&amp;Adults=2&amp;Children=0&amp;ChildAges=;;&amp;Latitude=-29.3644237&amp;Longitude=-50.8153282&amp;Hotel=Laghetto%20Vivace&amp;packageGroup=STANDALONE" xr:uid="{85B03C1F-B09B-4C2E-8AB3-9E5DA66018BE}"/>
    <hyperlink ref="S31" r:id="rId3" display="https://atlas.cvc.com.br/hotel/detail/gramado-rs-brasil/laghetto-resort-golden?CheckIn=2024-04-18&amp;CheckOut=2024-04-22&amp;Location=Gramado%20-%20RS%20,%20Brasil&amp;ZoneId=7752&amp;HotelId=5918502&amp;Rooms=1&amp;Adults=2&amp;Children=0&amp;ChildAges=;;&amp;Latitude=-29.3973102&amp;Longitude=-50.8978919&amp;Hotel=Laghetto%20Resort%20Golden&amp;packageGroup=STANDALONE" xr:uid="{0B2DEF2E-EAC5-4E83-89EE-E33C974D1274}"/>
    <hyperlink ref="S22" r:id="rId4" display="https://atlas.cvc.com.br/hotel/detail/gramado-rs-brasil/bella-gramado-resort?CheckIn=2024-05-05&amp;CheckOut=2024-05-09&amp;Location=Gramado%20-%20RS%20,%20Brasil&amp;ZoneId=7752&amp;HotelId=3812343&amp;Rooms=1&amp;Adults=2&amp;Children=0&amp;ChildAges=;;&amp;Latitude=-29.3610343&amp;Longitude=-50.8569717&amp;Hotel=Bella%20Gramado%20Resort%20&amp;packageGroup=STANDALONE" xr:uid="{08B816A6-AB47-4ED3-B583-637C0C1E1D5F}"/>
    <hyperlink ref="S28" r:id="rId5" display="https://atlas.cvc.com.br/hotel/detail/gramado-rs-brasil/buona-vitta-gramado-resort?CheckIn=2024-05-06&amp;CheckOut=2024-05-10&amp;Location=Gramado%20-%20RS%20,%20Brasil&amp;ZoneId=7752&amp;HotelId=3813864&amp;Rooms=1&amp;Adults=2&amp;Children=0&amp;ChildAges=;;&amp;Latitude=-29.3663822&amp;Longitude=-50.8580248&amp;Hotel=Buona%20Vitta%20Gramado%20Resort%20&amp;packageGroup=STANDALONE" xr:uid="{754D5355-A799-4775-BD43-EEBE4CD489FA}"/>
    <hyperlink ref="S18" r:id="rId6" display="https://atlas.cvc.com.br/hotel/detail/gramado-rs-brasil/hotel-fioreze-quero-quero?CheckIn=2024-03-10&amp;CheckOut=2024-03-14&amp;Location=Gramado%20-%20RS%20,%20Brasil&amp;ZoneId=7752&amp;HotelId=385610&amp;Rooms=1&amp;Adults=2&amp;Children=0&amp;ChildAges=;;&amp;Latitude=-29.3640979785869&amp;Longitude=-50.8608823650195&amp;Hotel=Hotel%20Fioreze%20Quero%20Quero&amp;packageGroup=STANDALONE" xr:uid="{C03D137F-0B99-4C03-BF95-1709D4C6BDEA}"/>
    <hyperlink ref="S9" r:id="rId7" display="https://atlas.cvc.com.br/hotel/detail/gramado-rs-brasil/hotel-monte-felice-bosque?CheckIn=2024-05-19&amp;CheckOut=2024-05-23&amp;Location=Gramado%20-%20RS%20,%20Brasil&amp;ZoneId=7752&amp;HotelId=386093&amp;Rooms=1&amp;Adults=2&amp;Children=0&amp;ChildAges=;;&amp;Latitude=-29.3738032&amp;Longitude=-50.8759946&amp;Hotel=Hotel%20Monte%20Felice%20Bosque&amp;packageGroup=STANDALONE" xr:uid="{5207CCAB-DF63-47F4-B569-E9B0F722B9E9}"/>
    <hyperlink ref="S2" r:id="rId8" display="https://atlas.cvc.com.br/hotel/detail/gramado-rs-brasil/hotel-colina-sao-francisco?CheckIn=2024-02-18&amp;CheckOut=2024-02-22&amp;Location=Gramado%20-%20RS%20,%20Brasil&amp;ZoneId=7752&amp;HotelId=386646&amp;Rooms=1&amp;Adults=2&amp;Children=0&amp;ChildAges=;;&amp;Latitude=-29.388227&amp;Longitude=-50.8844741&amp;Hotel=Hotel%20Colina%20S%C3%A3o%20Francisco&amp;packageGroup=VHI" xr:uid="{5C8E9956-3586-49E2-965F-04C84413B965}"/>
    <hyperlink ref="S11" r:id="rId9" display="https://atlas.cvc.com.br/hotel/detail/gramado-rs-brasil/hotel-monte-felice-centro?CheckIn=2024-05-12&amp;CheckOut=2024-05-16&amp;Location=Gramado%20-%20RS%20,%20Brasil&amp;ZoneId=7752&amp;HotelId=388594&amp;Rooms=1&amp;Adults=2&amp;Children=0&amp;ChildAges=;;&amp;Latitude=-29.386043&amp;Longitude=-50.8757202&amp;Hotel=Hotel%20Monte%20Felice%20Centro&amp;packageGroup=VHI" xr:uid="{92B63D7C-67A1-46FE-AFC9-F9EC17C1D059}"/>
    <hyperlink ref="S12" r:id="rId10" display="https://atlas.cvc.com.br/hotel/detail/gramado-rs-brasil/hotel-fioreze-primo?CheckIn=2024-03-17&amp;CheckOut=2024-03-21&amp;Location=Gramado%20-%20RS%20,%20Brasil&amp;ZoneId=7752&amp;HotelId=387539&amp;Rooms=1&amp;Adults=2&amp;Children=0&amp;ChildAges=;;&amp;Latitude=-29.370942&amp;Longitude=-50.8790225&amp;Hotel=Hotel%20Fioreze%20Primo&amp;packageGroup=STANDALONE" xr:uid="{0D151EC1-FE2B-4548-940C-4D5EB3CCCA9B}"/>
    <hyperlink ref="S3" r:id="rId11" display="https://atlas.cvc.com.br/hotel/detail/gramado-rs-brasil/laponia-hotel-gramado?CheckIn=2024-03-24&amp;CheckOut=2024-03-28&amp;Location=Gramado%20-%20RS%20,%20Brasil&amp;ZoneId=7752&amp;HotelId=5917688&amp;Rooms=1&amp;Adults=2&amp;Children=0&amp;ChildAges=;;&amp;Latitude=-29.3890195&amp;Longitude=-50.8833126&amp;Hotel=Laponia%20Hotel%20Gramado&amp;packageGroup=STANDALONE" xr:uid="{9F99BDBE-2B58-455B-9089-6CFE53F09EF6}"/>
    <hyperlink ref="S30" r:id="rId12" display="https://atlas.cvc.com.br/hotel/detail/gramado-rs-brasil/laghetto-resort-golden?HotelId=5918502&amp;CheckIn=2024-03-17&amp;CheckOut=2024-03-21&amp;Location=Gramado%20-%20RS%20,%20Brasil&amp;ZoneId=7752&amp;Rooms=1&amp;Adults=2&amp;Children=0&amp;ChildAges=;&amp;Latitude=-29.3973102&amp;Longitude=-50.8978919&amp;City=Gramado&amp;State=Rio%20Grande%20Do%20Sul&amp;Country=Brasil&amp;Hotel=Laghetto%20Resort%20Golden&amp;iata=&amp;position=1&amp;packageGroup=STANDALONE&amp;price=600" xr:uid="{A2B1DE56-AD55-4AEA-9531-FAE94A6DB593}"/>
    <hyperlink ref="S34" r:id="rId13" display="https://atlas.cvc.com.br/hotel/detail/gramado-rs-brasil/chateau-laghetto-collection?HotelId=5919250&amp;CheckIn=2024-03-17&amp;CheckOut=2024-03-21&amp;Location=Gramado%20-%20RS%20,%20Brasil&amp;ZoneId=7752&amp;Rooms=1&amp;Adults=2&amp;Children=0&amp;ChildAges=;&amp;Latitude=-29.3767086&amp;Longitude=-50.8589212&amp;City=Gramado&amp;State=Rio%20Grande%20Do%20Sul&amp;Country=Brasil&amp;Hotel=Chateau%20Laghetto%20Collection&amp;iata=&amp;position=2&amp;packageGroup=STANDALONE&amp;price=931.19" xr:uid="{3CA2AE84-0D90-4BF2-951E-A1E636C13920}"/>
    <hyperlink ref="S23" r:id="rId14" display="https://atlas.cvc.com.br/hotel/detail/gramado-rs-brasil/wish-serrano?CheckIn=2024-02-25&amp;CheckOut=2024-02-29&amp;Location=Gramado%20-%20RS%20,%20Brasil&amp;ZoneId=7752&amp;HotelId=382452&amp;Rooms=1&amp;Adults=2&amp;Children=0&amp;ChildAges=;;&amp;Latitude=-29.37861&amp;Longitude=-50.87389&amp;Hotel=Wish%20Serrano&amp;packageGroup=STANDALONE" xr:uid="{6F3B21D6-D3C2-4443-98C6-15B570E6688C}"/>
    <hyperlink ref="S35" r:id="rId15" display="https://atlas.cvc.com.br/hotel/detail/gramado-rs-brasil/castelo-saint-andrews?HotelId=384372&amp;CheckIn=2024-03-17&amp;CheckOut=2024-03-21&amp;Location=Gramado%20-%20RS%20,%20Brasil&amp;ZoneId=7752&amp;Rooms=1&amp;Adults=2&amp;Children=0&amp;ChildAges=;&amp;Latitude=-29.38583&amp;Longitude=-50.86639&amp;City=Gramado&amp;State=Rio%20Grande%20Do%20Sul&amp;Country=Brasil&amp;Hotel=Castelo%20Saint%20Andrews&amp;iata=&amp;position=1&amp;packageGroup=STANDALONE&amp;price=3002.33" xr:uid="{AA3BFD62-11AD-40F4-B835-4202DE8FD78A}"/>
    <hyperlink ref="S20" r:id="rId16" display="https://atlas.cvc.com.br/hotel/detail/gramado-rs-brasil/hotel-fioreze-chales?CheckIn=2024-03-17&amp;CheckOut=2024-03-21&amp;Location=Gramado%20-%20RS%20,%20Brasil&amp;ZoneId=7752&amp;HotelId=388540&amp;Rooms=1&amp;Adults=2&amp;Children=0&amp;ChildAges=;;&amp;Latitude=-29.389536&amp;Longitude=-50.8957469&amp;Hotel=Hotel%20Fioreze%20Chal%C3%A9s&amp;packageGroup=STANDALONE" xr:uid="{AA9B5064-156F-43EA-9A9B-B782A8FCCCBF}"/>
    <hyperlink ref="S27" r:id="rId17" display="https://atlas.cvc.com.br/hotel/detail/gramado-rs-brasil/hotel-fioreze-centro?CheckIn=2024-03-10&amp;CheckOut=2024-03-14&amp;Location=Gramado%20-%20RS%20,%20Brasil&amp;ZoneId=7752&amp;HotelId=387544&amp;Rooms=1&amp;Adults=2&amp;Children=0&amp;ChildAges=;;&amp;Latitude=-29.3777838&amp;Longitude=-50.8766243&amp;Hotel=Hotel%20Fioreze%20Centro&amp;packageGroup=STANDALONE" xr:uid="{D1CA6318-0643-4A31-B5BB-C25C5152C06F}"/>
    <hyperlink ref="S15" r:id="rId18" display="https://atlas.cvc.com.br/hotel/detail/gramado-rs-brasil/laghetto-siena?CheckIn=2024-04-18&amp;CheckOut=2024-04-22&amp;Location=Gramado%20-%20RS%20,%20Brasil&amp;ZoneId=7752&amp;HotelId=592249&amp;Rooms=1&amp;Adults=2&amp;Children=0&amp;ChildAges=;;&amp;Latitude=-29.3752186&amp;Longitude=-50.8643581&amp;Hotel=Laghetto%20Siena&amp;packageGroup=STANDALONE" xr:uid="{44B45BFB-2767-4423-B79A-C17715B47149}"/>
    <hyperlink ref="S21" r:id="rId19" display="https://atlas.cvc.com.br/hotel/detail/gramado-rs-brasil/laghetto-gramado?CheckIn=2024-04-18&amp;CheckOut=2024-04-22&amp;Location=Gramado%20-%20RS%20,%20Brasil&amp;ZoneId=7752&amp;HotelId=593110&amp;Rooms=1&amp;Adults=2&amp;Children=0&amp;ChildAges=;;&amp;Latitude=-29.3778474&amp;Longitude=-50.8803528&amp;Hotel=Laghetto%20Gramado&amp;packageGroup=STANDALONE" xr:uid="{1EA31147-E348-4024-ACDA-CFC26F0D8305}"/>
    <hyperlink ref="S16" r:id="rId20" display="https://atlas.cvc.com.br/hotel/detail/gramado-rs-brasil/laghetto-toscana?CheckIn=2024-04-18&amp;CheckOut=2024-04-22&amp;Location=Gramado%20-%20RS%20,%20Brasil&amp;ZoneId=7752&amp;HotelId=593739&amp;Rooms=1&amp;Adults=2&amp;Children=0&amp;ChildAges=;;&amp;Latitude=-29.3780822&amp;Longitude=-50.8648109&amp;Hotel=Laghetto%20Toscana&amp;packageGroup=STANDALONE" xr:uid="{5F69B92E-12E2-4A1D-8D69-BFAFEE078188}"/>
    <hyperlink ref="S19" r:id="rId21" display="https://atlas.cvc.com.br/hotel/detail/gramado-rs-brasil/hotel-refugio-da-montanha?CheckIn=2024-04-21&amp;CheckOut=2024-04-25&amp;Location=Gramado%20-%20RS%20,%20Brasil&amp;ZoneId=7752&amp;HotelId=385915&amp;Rooms=1&amp;Adults=2&amp;Children=0&amp;ChildAges=;;&amp;Latitude=-29.3886477&amp;Longitude=-50.8826594&amp;Hotel=Hotel%20Ref%C3%BAgio%20da%20Montanha&amp;packageGroup=STANDALONE" xr:uid="{AF8036FF-487A-438D-97CF-AD2A66F0E8B5}"/>
    <hyperlink ref="S24" r:id="rId22" display="https://atlas.cvc.com.br/hotel/detail/gramado-rs-brasil/prodigy-gramado?HotelId=385333&amp;CheckIn=2024-03-21&amp;CheckOut=2024-03-24&amp;Location=Gramado%20-%20RS%20,%20Brasil&amp;ZoneId=7752&amp;Rooms=1&amp;Adults=2&amp;Children=0&amp;ChildAges=;&amp;Latitude=-29.3820427&amp;Longitude=-50.8755539&amp;City=Gramado&amp;State=Rio%20Grande%20Do%20Sul&amp;Country=Brasil&amp;Hotel=Prodigy%20Gramado&amp;iata=&amp;position=1&amp;packageGroup=STANDALONE&amp;price=513.33" xr:uid="{6E76DF04-FCFD-469D-A996-626BED460D53}"/>
    <hyperlink ref="S10" r:id="rId23" display="https://atlas.cvc.com.br/hotel/detail/gramado-rs-brasil/hotel-aguas-claras-gramado?HotelId=382986&amp;CheckIn=2024-03-24&amp;CheckOut=2024-03-28&amp;Location=Gramado%20-%20RS%20,%20Brasil&amp;ZoneId=7752&amp;Rooms=1&amp;Adults=2&amp;Children=0&amp;ChildAges=;&amp;Latitude=-29.38222&amp;Longitude=-50.87833&amp;City=Gramado&amp;State=Rio%20Grande%20Do%20Sul&amp;Country=Brasil&amp;Hotel=Hotel%20%C3%81guas%20Claras%20Gramado&amp;iata=&amp;position=1&amp;packageGroup=STANDALONE&amp;price=341.34" xr:uid="{DED7FE7C-CA83-40A5-A7E8-6059622DF4C3}"/>
    <hyperlink ref="S26" r:id="rId24" display="https://atlas.cvc.com.br/hotel/detail/gramado-rs-brasil/hotel-fioreze-centro?CheckIn=2024-04-14&amp;CheckOut=2024-04-18&amp;Location=Gramado%20-%20RS%20,%20Brasil&amp;ZoneId=7752&amp;HotelId=387544&amp;Rooms=1&amp;Adults=2&amp;Children=0&amp;ChildAges=;;&amp;Latitude=-29.3777838&amp;Longitude=-50.8766243&amp;Hotel=Hotel%20Fioreze%20Centro&amp;packageGroup=STANDALONE" xr:uid="{BDED6AB0-EA4D-4D12-9075-E7D46B3797DD}"/>
    <hyperlink ref="S4" r:id="rId25" display="https://atlas.cvc.com.br/hotel/detail/gramado-rs-brasil/pousada-boschetti?HotelId=3818076&amp;CheckIn=2024-03-10&amp;CheckOut=2024-03-14&amp;Location=Gramado%20-%20RS%20,%20Brasil&amp;ZoneId=7752&amp;Rooms=1&amp;Adults=2&amp;Children=0&amp;ChildAges=;&amp;Latitude=-29.4224162&amp;Longitude=-50.865544&amp;City=Gramado&amp;State=Rio%20Grande%20Do%20Sul&amp;Country=Brasil&amp;Hotel=Pousada%20Boschetti&amp;iata=&amp;position=1&amp;packageGroup=STANDALONE&amp;price=265.82" xr:uid="{F38AE99E-00A2-4136-9FA9-20073A161609}"/>
    <hyperlink ref="S33" r:id="rId26" display="https://atlas.cvc.com.br/hotel/detail/gramado-rs-brasil/chocoland-hotel-gramado?HotelId=3817836&amp;CheckIn=2024-04-14&amp;CheckOut=2024-04-19&amp;Location=Gramado%20-%20RS%20,%20Brasil&amp;ZoneId=7752&amp;Rooms=1&amp;Adults=2&amp;Children=0&amp;ChildAges=;&amp;Latitude=-29.3644949&amp;Longitude=-50.8835843&amp;City=Gramado&amp;State=Rio%20Grande%20Do%20Sul&amp;Country=Brasil&amp;Hotel=Chocoland%20Hotel%20Gramado&amp;iata=&amp;position=1&amp;packageGroup=STANDALONE&amp;price=436.41" xr:uid="{67F0D11B-10E5-4C34-B599-40D2C186FD0D}"/>
    <hyperlink ref="S5" r:id="rId27" display="https://atlas.cvc.com.br/hotel/detail/gramado-rs-brasil/hotel-renascenca?CheckIn=2024-03-17&amp;CheckOut=2024-03-21&amp;Location=Gramado%20-%20RS%20,%20Brasil&amp;ZoneId=7752&amp;HotelId=388605&amp;Rooms=1&amp;Adults=2&amp;Children=0&amp;ChildAges=;;&amp;Latitude=-29.3998658&amp;Longitude=-50.8714083&amp;Hotel=Hotel%20Renascen%C3%A7a&amp;packageGroup=STANDALONE" xr:uid="{2826983C-89ED-4CE3-A2E0-AEF08A80DA33}"/>
    <hyperlink ref="S14" r:id="rId28" display="https://atlas.cvc.com.br/hotel/detail/gramado-rs-brasil/wyndham-gramado-termas-resort-e-spa?HotelId=595317&amp;CheckIn=2024-04-11&amp;CheckOut=2024-04-14&amp;Location=Gramado%20-%20RS%20,%20Brasil&amp;ZoneId=7752&amp;Rooms=1&amp;Adults=2&amp;Children=0&amp;ChildAges=;&amp;Latitude=-29.3894319&amp;Longitude=-50.9314916&amp;City=Gramado&amp;State=Rio%20Grande%20Do%20Sul&amp;Country=Brasil&amp;Hotel=Wyndham%20Gramado%20Termas%20Resort%20E%20Spa&amp;iata=&amp;position=1&amp;packageGroup=STANDALONE&amp;price=532.77" xr:uid="{1E8F2EE1-CD92-434E-9E83-E0B3B7A06B5C}"/>
    <hyperlink ref="S17" r:id="rId29" display="https://atlas.cvc.com.br/hotel/detail/canela-rs-brasil/laghetto-vivace?CheckIn=2024-06-21&amp;CheckOut=2024-06-26&amp;Location=Canela%20-%20RS%20,%20Brasil&amp;ZoneId=7538&amp;HotelId=591631&amp;Rooms=1&amp;Adults=2&amp;Children=0&amp;ChildAges=;;&amp;Latitude=-29.3644237&amp;Longitude=-50.8153282&amp;Hotel=Laghetto%20Vivace&amp;packageGroup=STANDALONE" xr:uid="{F573BD86-6A67-4DB5-B553-473934A1F5F4}"/>
    <hyperlink ref="S25" r:id="rId30" display="https://atlas.cvc.com.br/hotel/detail/gramado-rs-brasil/laghetto-siena?CheckIn=2024-06-21&amp;CheckOut=2024-06-26&amp;Location=Gramado%20-%20RS%20,%20Brasil&amp;ZoneId=7752&amp;HotelId=592249&amp;Rooms=1&amp;Adults=2&amp;Children=0&amp;ChildAges=;;&amp;Latitude=-29.3752186&amp;Longitude=-50.8643581&amp;Hotel=Laghetto%20Siena&amp;packageGroup=STANDALONE" xr:uid="{761E2AB7-DB91-4DDE-A037-592A921E67E1}"/>
    <hyperlink ref="S13" r:id="rId31" display="https://atlas.cvc.com.br/hotel/detail/gramado-rs-brasil/colina-lagos-hotel?HotelId=3810483&amp;CheckIn=2024-05-29&amp;CheckOut=2024-06-02&amp;Location=Gramado%20-%20RS%20,%20Brasil&amp;ZoneId=7752&amp;Rooms=1&amp;Adults=2&amp;Children=0&amp;ChildAges=;&amp;Latitude=-29.3644062&amp;Longitude=-50.8866992&amp;City=Gramado&amp;State=Rio%20Grande%20Do%20Sul&amp;Country=Brasil&amp;Hotel=Colina%20Lagos%20Hotel&amp;iata=&amp;position=1&amp;packageGroup=STANDALONE&amp;price=395.38" xr:uid="{6FAE7043-5F55-4AB6-8B09-A5545AFC5A0A}"/>
    <hyperlink ref="S8" r:id="rId32" display="https://atlas.cvc.com.br/hotel/detail/gramado-rs-brasil/hotel-colina-sao-francisco?HotelId=386646&amp;CheckIn=2024-05-29&amp;CheckOut=2024-06-02&amp;Location=Gramado%20-%20RS%20,%20Brasil&amp;ZoneId=7752&amp;Rooms=1&amp;Adults=2&amp;Children=0&amp;ChildAges=;&amp;Latitude=-29.388227&amp;Longitude=-50.8844741&amp;City=Gramado&amp;State=Rio%20Grande%20Do%20Sul&amp;Country=Brasil&amp;Hotel=Hotel%20Colina%20S%C3%A3o%20Francisco&amp;iata=&amp;position=2&amp;packageGroup=STANDALONE&amp;price=393.27" xr:uid="{9A8F4BA3-B9E3-409E-B4D3-74D4F089143A}"/>
    <hyperlink ref="S29" r:id="rId33" display="https://atlas.cvc.com.br/hotel/detail/gramado-rs-brasil/wyndham-gramado-termas?HotelId=388276&amp;CheckIn=2024-05-29&amp;CheckOut=2024-06-02&amp;Location=Gramado%20-%20RS%20,%20Brasil&amp;ZoneId=7752&amp;Rooms=1&amp;Adults=2&amp;Children=0&amp;ChildAges=;&amp;Latitude=-29.3908995&amp;Longitude=-50.9292171&amp;City=Gramado&amp;State=Rio%20Grande%20Do%20Sul&amp;Country=Brasil&amp;Hotel=Wyndham%20Gramado%20Termas&amp;iata=&amp;position=2&amp;packageGroup=STANDALONE&amp;price=585.28" xr:uid="{4DE07E30-265A-49D0-9F8D-CD1406C51674}"/>
    <hyperlink ref="S32" r:id="rId34" display="https://atlas.cvc.com.br/hotel/detail/gramado-rs-brasil/hotel-fioreze-aguas-claras?HotelId=382986&amp;CheckIn=2024-05-29&amp;CheckOut=2024-06-02&amp;Location=Gramado%20-%20RS%20,%20Brasil&amp;ZoneId=7752&amp;Rooms=1&amp;Adults=2&amp;Children=0&amp;ChildAges=;&amp;Latitude=-29.38222&amp;Longitude=-50.87833&amp;City=Gramado&amp;State=Rio%20Grande%20Do%20Sul&amp;Country=Brasil&amp;Hotel=Hotel%20Fioreze%20%C3%81guas%20Claras&amp;iata=&amp;position=2&amp;packageGroup=STANDALONE&amp;price=776.39" xr:uid="{6D86439A-4EBE-457E-A0F8-304C25EE89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2024-02-23T13:25:47Z</dcterms:created>
  <dcterms:modified xsi:type="dcterms:W3CDTF">2024-02-23T13:31:02Z</dcterms:modified>
  <cp:category/>
  <cp:contentStatus/>
</cp:coreProperties>
</file>